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2d62cf11d038db/Bureau/FLHLMQ/Vétusté HLM 2023/"/>
    </mc:Choice>
  </mc:AlternateContent>
  <xr:revisionPtr revIDLastSave="175" documentId="8_{A9F7B0DF-C90F-44DC-BF34-B45227FBAA42}" xr6:coauthVersionLast="47" xr6:coauthVersionMax="47" xr10:uidLastSave="{FA2382E1-E5E7-4779-A4C3-216923AA1BD2}"/>
  <bookViews>
    <workbookView xWindow="-120" yWindow="-120" windowWidth="29040" windowHeight="15840" activeTab="2" xr2:uid="{731AD631-655E-479C-AB4B-46D1F6E21F21}"/>
  </bookViews>
  <sheets>
    <sheet name="PALMARÈS DES RÉGIONS" sheetId="14" r:id="rId1"/>
    <sheet name="ABITIBI-TÉMISCAMINGUE" sheetId="12" r:id="rId2"/>
    <sheet name="BAS SAINT-LAURENT" sheetId="16" r:id="rId3"/>
    <sheet name="CAPITALE NATIONALE" sheetId="6" r:id="rId4"/>
    <sheet name="CENTRE-DU-QUÉBEC" sheetId="13" r:id="rId5"/>
    <sheet name="CHAUDIÈRE-APPALACHES" sheetId="15" r:id="rId6"/>
    <sheet name="ESTRIE" sheetId="9" r:id="rId7"/>
    <sheet name="GASPÉSIE-ÎLES-DE-LA-MADELEINE" sheetId="5" r:id="rId8"/>
    <sheet name="LANAUDIÈRE" sheetId="4" r:id="rId9"/>
    <sheet name="LAURENTIDES" sheetId="7" r:id="rId10"/>
    <sheet name="LAVAL" sheetId="1" r:id="rId11"/>
    <sheet name="MAURICIE" sheetId="8" r:id="rId12"/>
    <sheet name="MONTÉRÉGIE" sheetId="2" r:id="rId13"/>
    <sheet name="MONTRÉAL" sheetId="3" r:id="rId14"/>
    <sheet name="OUTAOUAIS" sheetId="10" r:id="rId15"/>
    <sheet name="SAGUENAY-LAC-SAINT-JEAN" sheetId="1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5" i="16" l="1"/>
  <c r="D665" i="16"/>
  <c r="B665" i="16"/>
  <c r="F661" i="16"/>
  <c r="F667" i="16" s="1"/>
  <c r="D661" i="16"/>
  <c r="D667" i="16" s="1"/>
  <c r="B661" i="16"/>
  <c r="B667" i="16" s="1"/>
  <c r="F633" i="16"/>
  <c r="D633" i="16"/>
  <c r="B633" i="16"/>
  <c r="F631" i="16"/>
  <c r="F629" i="16"/>
  <c r="F635" i="16" s="1"/>
  <c r="D629" i="16"/>
  <c r="D635" i="16" s="1"/>
  <c r="B629" i="16"/>
  <c r="B635" i="16" s="1"/>
  <c r="B522" i="16"/>
  <c r="C513" i="16" s="1"/>
  <c r="F520" i="16"/>
  <c r="F522" i="16" s="1"/>
  <c r="D520" i="16"/>
  <c r="B520" i="16"/>
  <c r="C518" i="16"/>
  <c r="D516" i="16"/>
  <c r="D522" i="16" s="1"/>
  <c r="B516" i="16"/>
  <c r="C514" i="16"/>
  <c r="B449" i="16"/>
  <c r="C441" i="16" s="1"/>
  <c r="F447" i="16"/>
  <c r="D447" i="16"/>
  <c r="B447" i="16"/>
  <c r="C445" i="16"/>
  <c r="F443" i="16"/>
  <c r="F449" i="16" s="1"/>
  <c r="D443" i="16"/>
  <c r="D449" i="16" s="1"/>
  <c r="B443" i="16"/>
  <c r="B347" i="16"/>
  <c r="C343" i="16" s="1"/>
  <c r="F345" i="16"/>
  <c r="D345" i="16"/>
  <c r="B345" i="16"/>
  <c r="F341" i="16"/>
  <c r="F347" i="16" s="1"/>
  <c r="D341" i="16"/>
  <c r="D347" i="16" s="1"/>
  <c r="B341" i="16"/>
  <c r="D257" i="16"/>
  <c r="E253" i="16" s="1"/>
  <c r="E255" i="16" s="1"/>
  <c r="B257" i="16"/>
  <c r="C248" i="16" s="1"/>
  <c r="C251" i="16" s="1"/>
  <c r="C257" i="16" s="1"/>
  <c r="F255" i="16"/>
  <c r="D255" i="16"/>
  <c r="B255" i="16"/>
  <c r="C253" i="16"/>
  <c r="C255" i="16" s="1"/>
  <c r="F251" i="16"/>
  <c r="F257" i="16" s="1"/>
  <c r="D251" i="16"/>
  <c r="B251" i="16"/>
  <c r="C250" i="16"/>
  <c r="E249" i="16"/>
  <c r="C249" i="16"/>
  <c r="B226" i="16"/>
  <c r="C219" i="16" s="1"/>
  <c r="F224" i="16"/>
  <c r="F226" i="16" s="1"/>
  <c r="E224" i="16"/>
  <c r="D224" i="16"/>
  <c r="C224" i="16"/>
  <c r="B224" i="16"/>
  <c r="F220" i="16"/>
  <c r="D220" i="16"/>
  <c r="D226" i="16" s="1"/>
  <c r="B220" i="16"/>
  <c r="C217" i="16"/>
  <c r="F183" i="16"/>
  <c r="F181" i="16"/>
  <c r="E181" i="16"/>
  <c r="D181" i="16"/>
  <c r="C181" i="16"/>
  <c r="B181" i="16"/>
  <c r="F177" i="16"/>
  <c r="D177" i="16"/>
  <c r="D183" i="16" s="1"/>
  <c r="B177" i="16"/>
  <c r="B183" i="16" s="1"/>
  <c r="D144" i="16"/>
  <c r="E135" i="16" s="1"/>
  <c r="B144" i="16"/>
  <c r="C135" i="16" s="1"/>
  <c r="C138" i="16" s="1"/>
  <c r="C144" i="16" s="1"/>
  <c r="D138" i="16"/>
  <c r="B138" i="16"/>
  <c r="C137" i="16"/>
  <c r="E136" i="16"/>
  <c r="C136" i="16"/>
  <c r="D126" i="16"/>
  <c r="B126" i="16"/>
  <c r="D122" i="16"/>
  <c r="D128" i="16" s="1"/>
  <c r="B122" i="16"/>
  <c r="C120" i="16"/>
  <c r="C119" i="16"/>
  <c r="C122" i="16" s="1"/>
  <c r="C128" i="16" s="1"/>
  <c r="E112" i="16"/>
  <c r="D112" i="16"/>
  <c r="E106" i="16"/>
  <c r="D106" i="16"/>
  <c r="C106" i="16"/>
  <c r="C112" i="16" s="1"/>
  <c r="B106" i="16"/>
  <c r="B112" i="16" s="1"/>
  <c r="E96" i="16"/>
  <c r="D96" i="16"/>
  <c r="E90" i="16"/>
  <c r="D90" i="16"/>
  <c r="C90" i="16"/>
  <c r="C96" i="16" s="1"/>
  <c r="B90" i="16"/>
  <c r="B96" i="16" s="1"/>
  <c r="E80" i="16"/>
  <c r="D80" i="16"/>
  <c r="E74" i="16"/>
  <c r="D74" i="16"/>
  <c r="C74" i="16"/>
  <c r="C80" i="16" s="1"/>
  <c r="B74" i="16"/>
  <c r="B80" i="16" s="1"/>
  <c r="E64" i="16"/>
  <c r="D64" i="16"/>
  <c r="E58" i="16"/>
  <c r="D58" i="16"/>
  <c r="C58" i="16"/>
  <c r="C64" i="16" s="1"/>
  <c r="B58" i="16"/>
  <c r="B64" i="16" s="1"/>
  <c r="E48" i="16"/>
  <c r="D48" i="16"/>
  <c r="E42" i="16"/>
  <c r="D42" i="16"/>
  <c r="C42" i="16"/>
  <c r="C48" i="16" s="1"/>
  <c r="B42" i="16"/>
  <c r="B48" i="16" s="1"/>
  <c r="E32" i="16"/>
  <c r="D32" i="16"/>
  <c r="E26" i="16"/>
  <c r="D26" i="16"/>
  <c r="C26" i="16"/>
  <c r="C32" i="16" s="1"/>
  <c r="B26" i="16"/>
  <c r="B32" i="16" s="1"/>
  <c r="F13" i="16"/>
  <c r="D13" i="16"/>
  <c r="B13" i="16"/>
  <c r="F9" i="16"/>
  <c r="F15" i="16" s="1"/>
  <c r="D9" i="16"/>
  <c r="D15" i="16" s="1"/>
  <c r="B9" i="16"/>
  <c r="B15" i="16" s="1"/>
  <c r="F5" i="14"/>
  <c r="F6" i="14" s="1"/>
  <c r="D5" i="14"/>
  <c r="D6" i="14" s="1"/>
  <c r="E4" i="14" s="1"/>
  <c r="B5" i="14"/>
  <c r="D4" i="14"/>
  <c r="B4" i="14"/>
  <c r="F596" i="5"/>
  <c r="F594" i="5"/>
  <c r="F592" i="5"/>
  <c r="F580" i="5"/>
  <c r="F578" i="5"/>
  <c r="F576" i="5"/>
  <c r="F562" i="5"/>
  <c r="F560" i="5"/>
  <c r="E560" i="5"/>
  <c r="D560" i="5"/>
  <c r="C560" i="5"/>
  <c r="F558" i="5"/>
  <c r="F543" i="5"/>
  <c r="F545" i="5" s="1"/>
  <c r="F527" i="5"/>
  <c r="F529" i="5" s="1"/>
  <c r="E527" i="5"/>
  <c r="D527" i="5"/>
  <c r="C527" i="5"/>
  <c r="F513" i="5"/>
  <c r="F511" i="5"/>
  <c r="C511" i="5"/>
  <c r="F509" i="5"/>
  <c r="F507" i="5"/>
  <c r="E507" i="5"/>
  <c r="D507" i="5"/>
  <c r="D479" i="5"/>
  <c r="B479" i="5"/>
  <c r="F478" i="5"/>
  <c r="D478" i="5"/>
  <c r="F477" i="5"/>
  <c r="F479" i="5" s="1"/>
  <c r="F481" i="5" s="1"/>
  <c r="D477" i="5"/>
  <c r="B475" i="5"/>
  <c r="B481" i="5" s="1"/>
  <c r="D474" i="5"/>
  <c r="F441" i="5"/>
  <c r="F443" i="5" s="1"/>
  <c r="B441" i="5"/>
  <c r="F440" i="5"/>
  <c r="D440" i="5"/>
  <c r="F439" i="5"/>
  <c r="D439" i="5"/>
  <c r="D441" i="5" s="1"/>
  <c r="D437" i="5"/>
  <c r="D443" i="5" s="1"/>
  <c r="E436" i="5" s="1"/>
  <c r="B437" i="5"/>
  <c r="B443" i="5" s="1"/>
  <c r="D436" i="5"/>
  <c r="D435" i="5"/>
  <c r="B386" i="5"/>
  <c r="F385" i="5"/>
  <c r="D385" i="5"/>
  <c r="F384" i="5"/>
  <c r="F386" i="5" s="1"/>
  <c r="F388" i="5" s="1"/>
  <c r="D384" i="5"/>
  <c r="D386" i="5" s="1"/>
  <c r="B382" i="5"/>
  <c r="B388" i="5" s="1"/>
  <c r="D381" i="5"/>
  <c r="D380" i="5"/>
  <c r="D379" i="5"/>
  <c r="D382" i="5" s="1"/>
  <c r="F370" i="5"/>
  <c r="F372" i="5" s="1"/>
  <c r="D370" i="5"/>
  <c r="F368" i="5"/>
  <c r="E368" i="5"/>
  <c r="E370" i="5" s="1"/>
  <c r="C368" i="5"/>
  <c r="C370" i="5" s="1"/>
  <c r="E366" i="5"/>
  <c r="D366" i="5"/>
  <c r="B366" i="5"/>
  <c r="E364" i="5"/>
  <c r="C364" i="5"/>
  <c r="E363" i="5"/>
  <c r="C363" i="5"/>
  <c r="C366" i="5" s="1"/>
  <c r="B353" i="5"/>
  <c r="F352" i="5"/>
  <c r="F351" i="5"/>
  <c r="F353" i="5" s="1"/>
  <c r="F355" i="5" s="1"/>
  <c r="D351" i="5"/>
  <c r="B349" i="5"/>
  <c r="B355" i="5" s="1"/>
  <c r="D347" i="5"/>
  <c r="D349" i="5" s="1"/>
  <c r="D257" i="5"/>
  <c r="B257" i="5"/>
  <c r="F256" i="5"/>
  <c r="D256" i="5"/>
  <c r="F255" i="5"/>
  <c r="F257" i="5" s="1"/>
  <c r="F259" i="5" s="1"/>
  <c r="D255" i="5"/>
  <c r="B253" i="5"/>
  <c r="B259" i="5" s="1"/>
  <c r="D252" i="5"/>
  <c r="D251" i="5"/>
  <c r="D250" i="5"/>
  <c r="F242" i="5"/>
  <c r="F240" i="5"/>
  <c r="F239" i="5"/>
  <c r="E239" i="5"/>
  <c r="C239" i="5"/>
  <c r="E238" i="5"/>
  <c r="E240" i="5" s="1"/>
  <c r="C238" i="5"/>
  <c r="C240" i="5" s="1"/>
  <c r="B236" i="5"/>
  <c r="E235" i="5"/>
  <c r="C235" i="5"/>
  <c r="E234" i="5"/>
  <c r="C234" i="5"/>
  <c r="C236" i="5" s="1"/>
  <c r="E233" i="5"/>
  <c r="E236" i="5" s="1"/>
  <c r="C233" i="5"/>
  <c r="F189" i="5"/>
  <c r="D189" i="5"/>
  <c r="B189" i="5"/>
  <c r="F187" i="5"/>
  <c r="F191" i="5" s="1"/>
  <c r="C187" i="5"/>
  <c r="C189" i="5" s="1"/>
  <c r="D185" i="5"/>
  <c r="D191" i="5" s="1"/>
  <c r="B185" i="5"/>
  <c r="C184" i="5"/>
  <c r="D183" i="5"/>
  <c r="E183" i="5" s="1"/>
  <c r="C183" i="5"/>
  <c r="D182" i="5"/>
  <c r="C182" i="5"/>
  <c r="C185" i="5" s="1"/>
  <c r="D153" i="5"/>
  <c r="B153" i="5"/>
  <c r="C151" i="5" s="1"/>
  <c r="C153" i="5" s="1"/>
  <c r="E152" i="5"/>
  <c r="C152" i="5"/>
  <c r="E151" i="5"/>
  <c r="E153" i="5" s="1"/>
  <c r="N88" i="5"/>
  <c r="D74" i="5"/>
  <c r="D80" i="5" s="1"/>
  <c r="E72" i="5" s="1"/>
  <c r="C74" i="5"/>
  <c r="B74" i="5"/>
  <c r="D72" i="5"/>
  <c r="C72" i="5"/>
  <c r="D71" i="5"/>
  <c r="C71" i="5"/>
  <c r="F15" i="5"/>
  <c r="F13" i="5"/>
  <c r="D13" i="5"/>
  <c r="B13" i="5"/>
  <c r="D9" i="5"/>
  <c r="D15" i="5" s="1"/>
  <c r="B9" i="5"/>
  <c r="B15" i="5" s="1"/>
  <c r="F353" i="15"/>
  <c r="D353" i="15"/>
  <c r="E346" i="15" s="1"/>
  <c r="F351" i="15"/>
  <c r="D351" i="15"/>
  <c r="B351" i="15"/>
  <c r="F347" i="15"/>
  <c r="D347" i="15"/>
  <c r="B347" i="15"/>
  <c r="B353" i="15" s="1"/>
  <c r="F331" i="15"/>
  <c r="D331" i="15"/>
  <c r="B331" i="15"/>
  <c r="B333" i="15" s="1"/>
  <c r="F327" i="15"/>
  <c r="F333" i="15" s="1"/>
  <c r="B327" i="15"/>
  <c r="D325" i="15"/>
  <c r="F311" i="15"/>
  <c r="D311" i="15"/>
  <c r="D313" i="15" s="1"/>
  <c r="B311" i="15"/>
  <c r="F307" i="15"/>
  <c r="F313" i="15" s="1"/>
  <c r="D307" i="15"/>
  <c r="B307" i="15"/>
  <c r="B313" i="15" s="1"/>
  <c r="F285" i="15"/>
  <c r="B285" i="15"/>
  <c r="C282" i="15" s="1"/>
  <c r="F283" i="15"/>
  <c r="D283" i="15"/>
  <c r="B283" i="15"/>
  <c r="F279" i="15"/>
  <c r="D279" i="15"/>
  <c r="D285" i="15" s="1"/>
  <c r="B279" i="15"/>
  <c r="C278" i="15"/>
  <c r="C277" i="15"/>
  <c r="C276" i="15"/>
  <c r="C279" i="15" s="1"/>
  <c r="F243" i="15"/>
  <c r="F245" i="15" s="1"/>
  <c r="D243" i="15"/>
  <c r="B243" i="15"/>
  <c r="F239" i="15"/>
  <c r="D239" i="15"/>
  <c r="D245" i="15" s="1"/>
  <c r="B239" i="15"/>
  <c r="B245" i="15" s="1"/>
  <c r="D187" i="15"/>
  <c r="E179" i="15" s="1"/>
  <c r="F185" i="15"/>
  <c r="E185" i="15"/>
  <c r="D185" i="15"/>
  <c r="B185" i="15"/>
  <c r="E184" i="15"/>
  <c r="E183" i="15"/>
  <c r="F181" i="15"/>
  <c r="F187" i="15" s="1"/>
  <c r="D181" i="15"/>
  <c r="B181" i="15"/>
  <c r="B187" i="15" s="1"/>
  <c r="F169" i="15"/>
  <c r="D169" i="15"/>
  <c r="B169" i="15"/>
  <c r="F167" i="15"/>
  <c r="F165" i="15"/>
  <c r="F171" i="15" s="1"/>
  <c r="D165" i="15"/>
  <c r="D171" i="15" s="1"/>
  <c r="B165" i="15"/>
  <c r="B171" i="15" s="1"/>
  <c r="F151" i="15"/>
  <c r="D151" i="15"/>
  <c r="B151" i="15"/>
  <c r="F147" i="15"/>
  <c r="F153" i="15" s="1"/>
  <c r="D147" i="15"/>
  <c r="D153" i="15" s="1"/>
  <c r="B147" i="15"/>
  <c r="B153" i="15" s="1"/>
  <c r="F112" i="15"/>
  <c r="D112" i="15"/>
  <c r="E105" i="15" s="1"/>
  <c r="F110" i="15"/>
  <c r="D110" i="15"/>
  <c r="B110" i="15"/>
  <c r="F106" i="15"/>
  <c r="D106" i="15"/>
  <c r="B106" i="15"/>
  <c r="B112" i="15" s="1"/>
  <c r="F92" i="15"/>
  <c r="D92" i="15"/>
  <c r="B92" i="15"/>
  <c r="F88" i="15"/>
  <c r="F94" i="15" s="1"/>
  <c r="D88" i="15"/>
  <c r="D94" i="15" s="1"/>
  <c r="B88" i="15"/>
  <c r="B94" i="15" s="1"/>
  <c r="D78" i="15"/>
  <c r="E71" i="15" s="1"/>
  <c r="F76" i="15"/>
  <c r="D76" i="15"/>
  <c r="B76" i="15"/>
  <c r="E75" i="15"/>
  <c r="F72" i="15"/>
  <c r="F78" i="15" s="1"/>
  <c r="D72" i="15"/>
  <c r="B72" i="15"/>
  <c r="B78" i="15" s="1"/>
  <c r="F26" i="15"/>
  <c r="F32" i="15" s="1"/>
  <c r="D26" i="15"/>
  <c r="D32" i="15" s="1"/>
  <c r="B26" i="15"/>
  <c r="B32" i="15" s="1"/>
  <c r="F13" i="15"/>
  <c r="D13" i="15"/>
  <c r="B13" i="15"/>
  <c r="F9" i="15"/>
  <c r="F15" i="15" s="1"/>
  <c r="D9" i="15"/>
  <c r="D15" i="15" s="1"/>
  <c r="B9" i="15"/>
  <c r="B15" i="15" s="1"/>
  <c r="B294" i="13"/>
  <c r="B296" i="13" s="1"/>
  <c r="F293" i="13"/>
  <c r="D293" i="13"/>
  <c r="F292" i="13"/>
  <c r="F294" i="13" s="1"/>
  <c r="D292" i="13"/>
  <c r="D294" i="13" s="1"/>
  <c r="F290" i="13"/>
  <c r="F296" i="13" s="1"/>
  <c r="B290" i="13"/>
  <c r="D288" i="13"/>
  <c r="D290" i="13" s="1"/>
  <c r="D296" i="13" s="1"/>
  <c r="D287" i="13"/>
  <c r="B229" i="13"/>
  <c r="C221" i="13" s="1"/>
  <c r="B227" i="13"/>
  <c r="F226" i="13"/>
  <c r="F227" i="13" s="1"/>
  <c r="D226" i="13"/>
  <c r="F225" i="13"/>
  <c r="D225" i="13"/>
  <c r="F223" i="13"/>
  <c r="F229" i="13" s="1"/>
  <c r="D223" i="13"/>
  <c r="B223" i="13"/>
  <c r="D222" i="13"/>
  <c r="D221" i="13"/>
  <c r="D220" i="13"/>
  <c r="B184" i="13"/>
  <c r="C175" i="13" s="1"/>
  <c r="D182" i="13"/>
  <c r="B182" i="13"/>
  <c r="F180" i="13"/>
  <c r="F182" i="13" s="1"/>
  <c r="D180" i="13"/>
  <c r="F178" i="13"/>
  <c r="B178" i="13"/>
  <c r="D177" i="13"/>
  <c r="D176" i="13"/>
  <c r="D175" i="13"/>
  <c r="E162" i="13"/>
  <c r="E168" i="13" s="1"/>
  <c r="D162" i="13"/>
  <c r="D168" i="13" s="1"/>
  <c r="C162" i="13"/>
  <c r="C168" i="13" s="1"/>
  <c r="B162" i="13"/>
  <c r="B168" i="13" s="1"/>
  <c r="E146" i="13"/>
  <c r="E152" i="13" s="1"/>
  <c r="D146" i="13"/>
  <c r="D152" i="13" s="1"/>
  <c r="C146" i="13"/>
  <c r="C152" i="13" s="1"/>
  <c r="B146" i="13"/>
  <c r="B152" i="13" s="1"/>
  <c r="E130" i="13"/>
  <c r="E136" i="13" s="1"/>
  <c r="D130" i="13"/>
  <c r="D136" i="13" s="1"/>
  <c r="C130" i="13"/>
  <c r="C136" i="13" s="1"/>
  <c r="B130" i="13"/>
  <c r="B136" i="13" s="1"/>
  <c r="F87" i="13"/>
  <c r="F89" i="13" s="1"/>
  <c r="E87" i="13"/>
  <c r="D87" i="13"/>
  <c r="C87" i="13"/>
  <c r="B87" i="13"/>
  <c r="F83" i="13"/>
  <c r="B83" i="13"/>
  <c r="B89" i="13" s="1"/>
  <c r="D82" i="13"/>
  <c r="D81" i="13"/>
  <c r="D80" i="13"/>
  <c r="B65" i="13"/>
  <c r="B71" i="13" s="1"/>
  <c r="D62" i="13"/>
  <c r="B32" i="13"/>
  <c r="C29" i="13" s="1"/>
  <c r="C30" i="13" s="1"/>
  <c r="F30" i="13"/>
  <c r="D30" i="13"/>
  <c r="B30" i="13"/>
  <c r="C28" i="13"/>
  <c r="F26" i="13"/>
  <c r="F32" i="13" s="1"/>
  <c r="B26" i="13"/>
  <c r="D25" i="13"/>
  <c r="C25" i="13"/>
  <c r="D24" i="13"/>
  <c r="D26" i="13" s="1"/>
  <c r="D32" i="13" s="1"/>
  <c r="C24" i="13"/>
  <c r="D23" i="13"/>
  <c r="F15" i="13"/>
  <c r="D15" i="13"/>
  <c r="E11" i="13" s="1"/>
  <c r="E13" i="13" s="1"/>
  <c r="F13" i="13"/>
  <c r="D13" i="13"/>
  <c r="B13" i="13"/>
  <c r="E12" i="13"/>
  <c r="F9" i="13"/>
  <c r="D9" i="13"/>
  <c r="B9" i="13"/>
  <c r="B15" i="13" s="1"/>
  <c r="E8" i="13"/>
  <c r="B451" i="11"/>
  <c r="C448" i="11" s="1"/>
  <c r="B449" i="11"/>
  <c r="F448" i="11"/>
  <c r="F449" i="11" s="1"/>
  <c r="D448" i="11"/>
  <c r="F447" i="11"/>
  <c r="D447" i="11"/>
  <c r="D449" i="11" s="1"/>
  <c r="F445" i="11"/>
  <c r="B445" i="11"/>
  <c r="D444" i="11"/>
  <c r="D443" i="11"/>
  <c r="D445" i="11" s="1"/>
  <c r="D451" i="11" s="1"/>
  <c r="C443" i="11"/>
  <c r="D442" i="11"/>
  <c r="B416" i="11"/>
  <c r="C413" i="11" s="1"/>
  <c r="B414" i="11"/>
  <c r="F413" i="11"/>
  <c r="F414" i="11" s="1"/>
  <c r="D413" i="11"/>
  <c r="F412" i="11"/>
  <c r="D412" i="11"/>
  <c r="D414" i="11" s="1"/>
  <c r="F410" i="11"/>
  <c r="F416" i="11" s="1"/>
  <c r="B410" i="11"/>
  <c r="D409" i="11"/>
  <c r="D408" i="11"/>
  <c r="D410" i="11" s="1"/>
  <c r="C408" i="11"/>
  <c r="D407" i="11"/>
  <c r="B384" i="11"/>
  <c r="C375" i="11" s="1"/>
  <c r="B382" i="11"/>
  <c r="F381" i="11"/>
  <c r="C381" i="11"/>
  <c r="F380" i="11"/>
  <c r="F382" i="11" s="1"/>
  <c r="D380" i="11"/>
  <c r="D382" i="11" s="1"/>
  <c r="F378" i="11"/>
  <c r="F384" i="11" s="1"/>
  <c r="D378" i="11"/>
  <c r="D384" i="11" s="1"/>
  <c r="B378" i="11"/>
  <c r="D377" i="11"/>
  <c r="D376" i="11"/>
  <c r="C376" i="11"/>
  <c r="B340" i="11"/>
  <c r="C331" i="11" s="1"/>
  <c r="F338" i="11"/>
  <c r="B338" i="11"/>
  <c r="F337" i="11"/>
  <c r="D337" i="11"/>
  <c r="D338" i="11" s="1"/>
  <c r="C337" i="11"/>
  <c r="F336" i="11"/>
  <c r="D336" i="11"/>
  <c r="F334" i="11"/>
  <c r="F340" i="11" s="1"/>
  <c r="D334" i="11"/>
  <c r="D340" i="11" s="1"/>
  <c r="B334" i="11"/>
  <c r="D333" i="11"/>
  <c r="D332" i="11"/>
  <c r="C332" i="11"/>
  <c r="D331" i="11"/>
  <c r="F291" i="11"/>
  <c r="B291" i="11"/>
  <c r="F290" i="11"/>
  <c r="D290" i="11"/>
  <c r="D291" i="11" s="1"/>
  <c r="F287" i="11"/>
  <c r="F293" i="11" s="1"/>
  <c r="B287" i="11"/>
  <c r="B293" i="11" s="1"/>
  <c r="D286" i="11"/>
  <c r="D285" i="11"/>
  <c r="D284" i="11"/>
  <c r="D120" i="11"/>
  <c r="B120" i="11"/>
  <c r="F119" i="11"/>
  <c r="D119" i="11"/>
  <c r="F118" i="11"/>
  <c r="F120" i="11" s="1"/>
  <c r="F122" i="11" s="1"/>
  <c r="D118" i="11"/>
  <c r="F116" i="11"/>
  <c r="B116" i="11"/>
  <c r="B122" i="11" s="1"/>
  <c r="D115" i="11"/>
  <c r="D114" i="11"/>
  <c r="D113" i="11"/>
  <c r="D30" i="11"/>
  <c r="B30" i="11"/>
  <c r="F29" i="11"/>
  <c r="D29" i="11"/>
  <c r="E29" i="11" s="1"/>
  <c r="F28" i="11"/>
  <c r="F30" i="11" s="1"/>
  <c r="F32" i="11" s="1"/>
  <c r="D28" i="11"/>
  <c r="F26" i="11"/>
  <c r="B26" i="11"/>
  <c r="B32" i="11" s="1"/>
  <c r="D25" i="11"/>
  <c r="D24" i="11"/>
  <c r="D23" i="11"/>
  <c r="D26" i="11" s="1"/>
  <c r="D32" i="11" s="1"/>
  <c r="B15" i="11"/>
  <c r="C8" i="11" s="1"/>
  <c r="F13" i="11"/>
  <c r="D13" i="11"/>
  <c r="B13" i="11"/>
  <c r="C11" i="11"/>
  <c r="F9" i="11"/>
  <c r="F15" i="11" s="1"/>
  <c r="D9" i="11"/>
  <c r="D15" i="11" s="1"/>
  <c r="B9" i="11"/>
  <c r="C7" i="11"/>
  <c r="C6" i="11"/>
  <c r="F245" i="7"/>
  <c r="F247" i="7" s="1"/>
  <c r="D245" i="7"/>
  <c r="B245" i="7"/>
  <c r="F244" i="7"/>
  <c r="D244" i="7"/>
  <c r="E244" i="7" s="1"/>
  <c r="F243" i="7"/>
  <c r="D243" i="7"/>
  <c r="B241" i="7"/>
  <c r="B247" i="7" s="1"/>
  <c r="D240" i="7"/>
  <c r="D239" i="7"/>
  <c r="D238" i="7"/>
  <c r="D241" i="7" s="1"/>
  <c r="D247" i="7" s="1"/>
  <c r="E243" i="7" s="1"/>
  <c r="B213" i="7"/>
  <c r="F212" i="7"/>
  <c r="D212" i="7"/>
  <c r="F211" i="7"/>
  <c r="F213" i="7" s="1"/>
  <c r="F215" i="7" s="1"/>
  <c r="D211" i="7"/>
  <c r="D213" i="7" s="1"/>
  <c r="D209" i="7"/>
  <c r="B209" i="7"/>
  <c r="B215" i="7" s="1"/>
  <c r="D208" i="7"/>
  <c r="D207" i="7"/>
  <c r="F196" i="7"/>
  <c r="F198" i="7" s="1"/>
  <c r="B196" i="7"/>
  <c r="F195" i="7"/>
  <c r="D195" i="7"/>
  <c r="D196" i="7" s="1"/>
  <c r="F194" i="7"/>
  <c r="D194" i="7"/>
  <c r="B192" i="7"/>
  <c r="B198" i="7" s="1"/>
  <c r="D190" i="7"/>
  <c r="F182" i="7"/>
  <c r="F180" i="7"/>
  <c r="D180" i="7"/>
  <c r="D182" i="7" s="1"/>
  <c r="B180" i="7"/>
  <c r="F178" i="7"/>
  <c r="D176" i="7"/>
  <c r="B176" i="7"/>
  <c r="B182" i="7" s="1"/>
  <c r="D164" i="7"/>
  <c r="E160" i="7" s="1"/>
  <c r="D162" i="7"/>
  <c r="E162" i="7" s="1"/>
  <c r="B162" i="7"/>
  <c r="F161" i="7"/>
  <c r="F162" i="7" s="1"/>
  <c r="F164" i="7" s="1"/>
  <c r="E161" i="7"/>
  <c r="D158" i="7"/>
  <c r="B158" i="7"/>
  <c r="B164" i="7" s="1"/>
  <c r="E157" i="7"/>
  <c r="D156" i="7"/>
  <c r="D155" i="7"/>
  <c r="F142" i="7"/>
  <c r="F140" i="7"/>
  <c r="B140" i="7"/>
  <c r="F139" i="7"/>
  <c r="D139" i="7"/>
  <c r="F138" i="7"/>
  <c r="D138" i="7"/>
  <c r="D140" i="7" s="1"/>
  <c r="B136" i="7"/>
  <c r="B142" i="7" s="1"/>
  <c r="D135" i="7"/>
  <c r="D134" i="7"/>
  <c r="D133" i="7"/>
  <c r="D136" i="7" s="1"/>
  <c r="F113" i="7"/>
  <c r="F111" i="7"/>
  <c r="D111" i="7"/>
  <c r="C110" i="7"/>
  <c r="C111" i="7" s="1"/>
  <c r="D107" i="7"/>
  <c r="D113" i="7" s="1"/>
  <c r="B107" i="7"/>
  <c r="D106" i="7"/>
  <c r="C106" i="7"/>
  <c r="D105" i="7"/>
  <c r="C105" i="7"/>
  <c r="D104" i="7"/>
  <c r="C104" i="7"/>
  <c r="C107" i="7" s="1"/>
  <c r="C113" i="7" s="1"/>
  <c r="B97" i="7"/>
  <c r="C97" i="7" s="1"/>
  <c r="E95" i="7"/>
  <c r="C95" i="7"/>
  <c r="E91" i="7"/>
  <c r="D91" i="7"/>
  <c r="D97" i="7" s="1"/>
  <c r="C91" i="7"/>
  <c r="B91" i="7"/>
  <c r="B59" i="7"/>
  <c r="C58" i="7"/>
  <c r="D57" i="7"/>
  <c r="D59" i="7" s="1"/>
  <c r="D65" i="7" s="1"/>
  <c r="C57" i="7"/>
  <c r="C56" i="7"/>
  <c r="C59" i="7" s="1"/>
  <c r="C65" i="7" s="1"/>
  <c r="D42" i="7"/>
  <c r="D32" i="7"/>
  <c r="C32" i="7"/>
  <c r="B32" i="7"/>
  <c r="E30" i="7"/>
  <c r="C30" i="7"/>
  <c r="E26" i="7"/>
  <c r="C26" i="7"/>
  <c r="F15" i="7"/>
  <c r="D15" i="7"/>
  <c r="E11" i="7" s="1"/>
  <c r="E13" i="7" s="1"/>
  <c r="F13" i="7"/>
  <c r="D13" i="7"/>
  <c r="B13" i="7"/>
  <c r="E12" i="7"/>
  <c r="D9" i="7"/>
  <c r="B9" i="7"/>
  <c r="B15" i="7" s="1"/>
  <c r="E8" i="7"/>
  <c r="D182" i="12"/>
  <c r="B182" i="12"/>
  <c r="F181" i="12"/>
  <c r="F180" i="12"/>
  <c r="F182" i="12" s="1"/>
  <c r="F178" i="12"/>
  <c r="F184" i="12" s="1"/>
  <c r="D178" i="12"/>
  <c r="D184" i="12" s="1"/>
  <c r="B178" i="12"/>
  <c r="B184" i="12" s="1"/>
  <c r="D161" i="12"/>
  <c r="B161" i="12"/>
  <c r="F160" i="12"/>
  <c r="F159" i="12"/>
  <c r="F161" i="12" s="1"/>
  <c r="F157" i="12"/>
  <c r="B157" i="12"/>
  <c r="B163" i="12" s="1"/>
  <c r="D154" i="12"/>
  <c r="D157" i="12" s="1"/>
  <c r="D163" i="12" s="1"/>
  <c r="F147" i="12"/>
  <c r="D147" i="12"/>
  <c r="E140" i="12" s="1"/>
  <c r="F145" i="12"/>
  <c r="D145" i="12"/>
  <c r="B145" i="12"/>
  <c r="E144" i="12"/>
  <c r="F143" i="12"/>
  <c r="F141" i="12"/>
  <c r="D141" i="12"/>
  <c r="B141" i="12"/>
  <c r="B147" i="12" s="1"/>
  <c r="D119" i="12"/>
  <c r="B119" i="12"/>
  <c r="F117" i="12"/>
  <c r="F119" i="12" s="1"/>
  <c r="D117" i="12"/>
  <c r="F115" i="12"/>
  <c r="B115" i="12"/>
  <c r="B121" i="12" s="1"/>
  <c r="D114" i="12"/>
  <c r="E114" i="12" s="1"/>
  <c r="D113" i="12"/>
  <c r="D112" i="12"/>
  <c r="D115" i="12" s="1"/>
  <c r="D121" i="12" s="1"/>
  <c r="D105" i="12"/>
  <c r="E102" i="12" s="1"/>
  <c r="D103" i="12"/>
  <c r="B103" i="12"/>
  <c r="F102" i="12"/>
  <c r="F103" i="12" s="1"/>
  <c r="F105" i="12" s="1"/>
  <c r="F99" i="12"/>
  <c r="D99" i="12"/>
  <c r="B99" i="12"/>
  <c r="B105" i="12" s="1"/>
  <c r="D96" i="12"/>
  <c r="E96" i="12" s="1"/>
  <c r="F86" i="12"/>
  <c r="D86" i="12"/>
  <c r="B86" i="12"/>
  <c r="F84" i="12"/>
  <c r="F82" i="12"/>
  <c r="F88" i="12" s="1"/>
  <c r="B82" i="12"/>
  <c r="B88" i="12" s="1"/>
  <c r="D80" i="12"/>
  <c r="D79" i="12"/>
  <c r="D82" i="12" s="1"/>
  <c r="D88" i="12" s="1"/>
  <c r="E66" i="12"/>
  <c r="E72" i="12" s="1"/>
  <c r="D66" i="12"/>
  <c r="D72" i="12" s="1"/>
  <c r="C66" i="12"/>
  <c r="B66" i="12"/>
  <c r="C56" i="12"/>
  <c r="B56" i="12"/>
  <c r="F50" i="12"/>
  <c r="F56" i="12" s="1"/>
  <c r="E50" i="12"/>
  <c r="E56" i="12" s="1"/>
  <c r="D50" i="12"/>
  <c r="D56" i="12" s="1"/>
  <c r="C50" i="12"/>
  <c r="B50" i="12"/>
  <c r="B32" i="12"/>
  <c r="C28" i="12" s="1"/>
  <c r="F30" i="12"/>
  <c r="D30" i="12"/>
  <c r="B30" i="12"/>
  <c r="F26" i="12"/>
  <c r="F32" i="12" s="1"/>
  <c r="B26" i="12"/>
  <c r="C25" i="12"/>
  <c r="D24" i="12"/>
  <c r="D23" i="12"/>
  <c r="D26" i="12" s="1"/>
  <c r="D32" i="12" s="1"/>
  <c r="F15" i="12"/>
  <c r="F13" i="12"/>
  <c r="D13" i="12"/>
  <c r="B13" i="12"/>
  <c r="D9" i="12"/>
  <c r="D15" i="12" s="1"/>
  <c r="B9" i="12"/>
  <c r="B15" i="12" s="1"/>
  <c r="D228" i="8"/>
  <c r="B228" i="8"/>
  <c r="C223" i="8" s="1"/>
  <c r="F227" i="8"/>
  <c r="F226" i="8"/>
  <c r="F228" i="8" s="1"/>
  <c r="F230" i="8" s="1"/>
  <c r="D224" i="8"/>
  <c r="D230" i="8" s="1"/>
  <c r="B224" i="8"/>
  <c r="B230" i="8" s="1"/>
  <c r="B202" i="8"/>
  <c r="C198" i="8" s="1"/>
  <c r="B200" i="8"/>
  <c r="F199" i="8"/>
  <c r="F198" i="8"/>
  <c r="F200" i="8" s="1"/>
  <c r="D198" i="8"/>
  <c r="D200" i="8" s="1"/>
  <c r="F196" i="8"/>
  <c r="B196" i="8"/>
  <c r="D195" i="8"/>
  <c r="D196" i="8" s="1"/>
  <c r="D202" i="8" s="1"/>
  <c r="B172" i="8"/>
  <c r="F170" i="8"/>
  <c r="F172" i="8" s="1"/>
  <c r="D170" i="8"/>
  <c r="F168" i="8"/>
  <c r="F174" i="8" s="1"/>
  <c r="B168" i="8"/>
  <c r="B174" i="8" s="1"/>
  <c r="D167" i="8"/>
  <c r="D166" i="8"/>
  <c r="D165" i="8"/>
  <c r="D168" i="8" s="1"/>
  <c r="F156" i="8"/>
  <c r="D156" i="8"/>
  <c r="B156" i="8"/>
  <c r="F155" i="8"/>
  <c r="F152" i="8"/>
  <c r="F158" i="8" s="1"/>
  <c r="B152" i="8"/>
  <c r="B158" i="8" s="1"/>
  <c r="D149" i="8"/>
  <c r="D152" i="8" s="1"/>
  <c r="D158" i="8" s="1"/>
  <c r="B76" i="8"/>
  <c r="C67" i="8" s="1"/>
  <c r="F74" i="8"/>
  <c r="B74" i="8"/>
  <c r="F73" i="8"/>
  <c r="D73" i="8"/>
  <c r="D74" i="8" s="1"/>
  <c r="C73" i="8"/>
  <c r="F72" i="8"/>
  <c r="D72" i="8"/>
  <c r="F70" i="8"/>
  <c r="F76" i="8" s="1"/>
  <c r="D70" i="8"/>
  <c r="B70" i="8"/>
  <c r="D69" i="8"/>
  <c r="D68" i="8"/>
  <c r="C68" i="8"/>
  <c r="D67" i="8"/>
  <c r="B60" i="8"/>
  <c r="C56" i="8" s="1"/>
  <c r="F58" i="8"/>
  <c r="D58" i="8"/>
  <c r="B58" i="8"/>
  <c r="F56" i="8"/>
  <c r="F54" i="8"/>
  <c r="F60" i="8" s="1"/>
  <c r="B54" i="8"/>
  <c r="C53" i="8"/>
  <c r="D52" i="8"/>
  <c r="D54" i="8" s="1"/>
  <c r="D60" i="8" s="1"/>
  <c r="F32" i="8"/>
  <c r="B32" i="8"/>
  <c r="C24" i="8" s="1"/>
  <c r="B26" i="8"/>
  <c r="D25" i="8"/>
  <c r="D24" i="8"/>
  <c r="D26" i="8" s="1"/>
  <c r="D32" i="8" s="1"/>
  <c r="D23" i="8"/>
  <c r="D15" i="8"/>
  <c r="E12" i="8" s="1"/>
  <c r="F13" i="8"/>
  <c r="D13" i="8"/>
  <c r="B13" i="8"/>
  <c r="F9" i="8"/>
  <c r="F15" i="8" s="1"/>
  <c r="D9" i="8"/>
  <c r="B9" i="8"/>
  <c r="B15" i="8" s="1"/>
  <c r="F228" i="10"/>
  <c r="F226" i="10"/>
  <c r="F225" i="10"/>
  <c r="D210" i="10"/>
  <c r="B210" i="10"/>
  <c r="F209" i="10"/>
  <c r="F208" i="10"/>
  <c r="F210" i="10" s="1"/>
  <c r="F206" i="10"/>
  <c r="F212" i="10" s="1"/>
  <c r="B206" i="10"/>
  <c r="B212" i="10" s="1"/>
  <c r="D204" i="10"/>
  <c r="D206" i="10" s="1"/>
  <c r="D212" i="10" s="1"/>
  <c r="F183" i="10"/>
  <c r="D183" i="10"/>
  <c r="B183" i="10"/>
  <c r="F181" i="10"/>
  <c r="D181" i="10"/>
  <c r="F179" i="10"/>
  <c r="F185" i="10" s="1"/>
  <c r="B179" i="10"/>
  <c r="B185" i="10" s="1"/>
  <c r="D178" i="10"/>
  <c r="D177" i="10"/>
  <c r="B32" i="10"/>
  <c r="C24" i="10" s="1"/>
  <c r="B30" i="10"/>
  <c r="F29" i="10"/>
  <c r="D29" i="10"/>
  <c r="F28" i="10"/>
  <c r="F30" i="10" s="1"/>
  <c r="F32" i="10" s="1"/>
  <c r="D28" i="10"/>
  <c r="D30" i="10" s="1"/>
  <c r="C28" i="10"/>
  <c r="C30" i="10" s="1"/>
  <c r="F26" i="10"/>
  <c r="B26" i="10"/>
  <c r="D25" i="10"/>
  <c r="C25" i="10"/>
  <c r="D24" i="10"/>
  <c r="D23" i="10"/>
  <c r="D26" i="10" s="1"/>
  <c r="D32" i="10" s="1"/>
  <c r="C23" i="10"/>
  <c r="F13" i="10"/>
  <c r="F15" i="10" s="1"/>
  <c r="D13" i="10"/>
  <c r="B13" i="10"/>
  <c r="D9" i="10"/>
  <c r="D15" i="10" s="1"/>
  <c r="B9" i="10"/>
  <c r="B15" i="10" s="1"/>
  <c r="F273" i="9"/>
  <c r="F271" i="9"/>
  <c r="B271" i="9"/>
  <c r="B273" i="9" s="1"/>
  <c r="F270" i="9"/>
  <c r="D270" i="9"/>
  <c r="F269" i="9"/>
  <c r="D269" i="9"/>
  <c r="D271" i="9" s="1"/>
  <c r="D267" i="9"/>
  <c r="B267" i="9"/>
  <c r="D266" i="9"/>
  <c r="D265" i="9"/>
  <c r="F226" i="9"/>
  <c r="D226" i="9"/>
  <c r="B226" i="9"/>
  <c r="F225" i="9"/>
  <c r="D225" i="9"/>
  <c r="F224" i="9"/>
  <c r="D224" i="9"/>
  <c r="F222" i="9"/>
  <c r="F228" i="9" s="1"/>
  <c r="B222" i="9"/>
  <c r="B228" i="9" s="1"/>
  <c r="D221" i="9"/>
  <c r="D220" i="9"/>
  <c r="D222" i="9" s="1"/>
  <c r="D228" i="9" s="1"/>
  <c r="D210" i="9"/>
  <c r="B210" i="9"/>
  <c r="F209" i="9"/>
  <c r="F208" i="9"/>
  <c r="F210" i="9" s="1"/>
  <c r="F206" i="9"/>
  <c r="F212" i="9" s="1"/>
  <c r="D206" i="9"/>
  <c r="D212" i="9" s="1"/>
  <c r="B206" i="9"/>
  <c r="B212" i="9" s="1"/>
  <c r="F194" i="9"/>
  <c r="D194" i="9"/>
  <c r="D196" i="9" s="1"/>
  <c r="B194" i="9"/>
  <c r="F192" i="9"/>
  <c r="F190" i="9"/>
  <c r="F196" i="9" s="1"/>
  <c r="D190" i="9"/>
  <c r="B190" i="9"/>
  <c r="B196" i="9" s="1"/>
  <c r="B160" i="9"/>
  <c r="B162" i="9" s="1"/>
  <c r="F159" i="9"/>
  <c r="F158" i="9"/>
  <c r="F160" i="9" s="1"/>
  <c r="D158" i="9"/>
  <c r="D160" i="9" s="1"/>
  <c r="F156" i="9"/>
  <c r="D156" i="9"/>
  <c r="B156" i="9"/>
  <c r="D155" i="9"/>
  <c r="D154" i="9"/>
  <c r="D153" i="9"/>
  <c r="D144" i="9"/>
  <c r="B144" i="9"/>
  <c r="F143" i="9"/>
  <c r="F142" i="9"/>
  <c r="F144" i="9" s="1"/>
  <c r="F140" i="9"/>
  <c r="D140" i="9"/>
  <c r="D146" i="9" s="1"/>
  <c r="B140" i="9"/>
  <c r="B146" i="9" s="1"/>
  <c r="D139" i="9"/>
  <c r="D138" i="9"/>
  <c r="E138" i="9" s="1"/>
  <c r="F71" i="9"/>
  <c r="F73" i="9" s="1"/>
  <c r="D71" i="9"/>
  <c r="B71" i="9"/>
  <c r="B73" i="9" s="1"/>
  <c r="F70" i="9"/>
  <c r="D70" i="9"/>
  <c r="F69" i="9"/>
  <c r="D69" i="9"/>
  <c r="F67" i="9"/>
  <c r="B67" i="9"/>
  <c r="D66" i="9"/>
  <c r="D67" i="9" s="1"/>
  <c r="D73" i="9" s="1"/>
  <c r="D65" i="9"/>
  <c r="D64" i="9"/>
  <c r="B57" i="9"/>
  <c r="C53" i="9" s="1"/>
  <c r="F55" i="9"/>
  <c r="D55" i="9"/>
  <c r="B55" i="9"/>
  <c r="F53" i="9"/>
  <c r="F51" i="9"/>
  <c r="F57" i="9" s="1"/>
  <c r="D51" i="9"/>
  <c r="D57" i="9" s="1"/>
  <c r="B51" i="9"/>
  <c r="C50" i="9"/>
  <c r="C49" i="9"/>
  <c r="F30" i="9"/>
  <c r="D30" i="9"/>
  <c r="B30" i="9"/>
  <c r="F28" i="9"/>
  <c r="F26" i="9"/>
  <c r="F32" i="9" s="1"/>
  <c r="B26" i="9"/>
  <c r="B32" i="9" s="1"/>
  <c r="D25" i="9"/>
  <c r="D23" i="9"/>
  <c r="D26" i="9" s="1"/>
  <c r="D32" i="9" s="1"/>
  <c r="F13" i="9"/>
  <c r="D13" i="9"/>
  <c r="D15" i="9" s="1"/>
  <c r="B13" i="9"/>
  <c r="F9" i="9"/>
  <c r="F15" i="9" s="1"/>
  <c r="D9" i="9"/>
  <c r="B9" i="9"/>
  <c r="B15" i="9" s="1"/>
  <c r="D337" i="6"/>
  <c r="E333" i="6" s="1"/>
  <c r="D335" i="6"/>
  <c r="C335" i="6"/>
  <c r="B335" i="6"/>
  <c r="F334" i="6"/>
  <c r="C334" i="6"/>
  <c r="F333" i="6"/>
  <c r="F335" i="6" s="1"/>
  <c r="F337" i="6" s="1"/>
  <c r="C333" i="6"/>
  <c r="D331" i="6"/>
  <c r="B331" i="6"/>
  <c r="D330" i="6"/>
  <c r="C329" i="6"/>
  <c r="D313" i="6"/>
  <c r="C313" i="6"/>
  <c r="F312" i="6"/>
  <c r="D312" i="6"/>
  <c r="C312" i="6"/>
  <c r="F311" i="6"/>
  <c r="F313" i="6" s="1"/>
  <c r="F315" i="6" s="1"/>
  <c r="C311" i="6"/>
  <c r="D309" i="6"/>
  <c r="D315" i="6" s="1"/>
  <c r="B309" i="6"/>
  <c r="C308" i="6"/>
  <c r="C307" i="6"/>
  <c r="C306" i="6"/>
  <c r="C309" i="6" s="1"/>
  <c r="C315" i="6" s="1"/>
  <c r="F275" i="6"/>
  <c r="D275" i="6"/>
  <c r="C275" i="6"/>
  <c r="F274" i="6"/>
  <c r="F276" i="6" s="1"/>
  <c r="F278" i="6" s="1"/>
  <c r="D274" i="6"/>
  <c r="C274" i="6"/>
  <c r="C276" i="6" s="1"/>
  <c r="B272" i="6"/>
  <c r="D271" i="6"/>
  <c r="C271" i="6"/>
  <c r="D270" i="6"/>
  <c r="C270" i="6"/>
  <c r="D269" i="6"/>
  <c r="D272" i="6" s="1"/>
  <c r="C269" i="6"/>
  <c r="C272" i="6" s="1"/>
  <c r="B50" i="6"/>
  <c r="F49" i="6"/>
  <c r="D49" i="6"/>
  <c r="F48" i="6"/>
  <c r="F50" i="6" s="1"/>
  <c r="F52" i="6" s="1"/>
  <c r="D48" i="6"/>
  <c r="B46" i="6"/>
  <c r="B52" i="6" s="1"/>
  <c r="D45" i="6"/>
  <c r="D44" i="6"/>
  <c r="D43" i="6"/>
  <c r="D46" i="6" s="1"/>
  <c r="D32" i="6"/>
  <c r="E23" i="6" s="1"/>
  <c r="E26" i="6" s="1"/>
  <c r="D30" i="6"/>
  <c r="B30" i="6"/>
  <c r="F29" i="6"/>
  <c r="C29" i="6"/>
  <c r="C30" i="6" s="1"/>
  <c r="F28" i="6"/>
  <c r="F30" i="6" s="1"/>
  <c r="F32" i="6" s="1"/>
  <c r="C28" i="6"/>
  <c r="D26" i="6"/>
  <c r="B26" i="6"/>
  <c r="E25" i="6"/>
  <c r="D25" i="6"/>
  <c r="C25" i="6"/>
  <c r="D24" i="6"/>
  <c r="E24" i="6" s="1"/>
  <c r="C24" i="6"/>
  <c r="C23" i="6"/>
  <c r="C26" i="6" s="1"/>
  <c r="C32" i="6" s="1"/>
  <c r="F15" i="6"/>
  <c r="B15" i="6"/>
  <c r="C12" i="6" s="1"/>
  <c r="C13" i="6" s="1"/>
  <c r="F13" i="6"/>
  <c r="D13" i="6"/>
  <c r="B13" i="6"/>
  <c r="C11" i="6"/>
  <c r="D9" i="6"/>
  <c r="D15" i="6" s="1"/>
  <c r="B9" i="6"/>
  <c r="C7" i="6"/>
  <c r="C6" i="6"/>
  <c r="C658" i="16" l="1"/>
  <c r="C659" i="16"/>
  <c r="C664" i="16"/>
  <c r="C660" i="16"/>
  <c r="C663" i="16"/>
  <c r="C665" i="16" s="1"/>
  <c r="E217" i="16"/>
  <c r="E220" i="16" s="1"/>
  <c r="E226" i="16" s="1"/>
  <c r="E219" i="16"/>
  <c r="E218" i="16"/>
  <c r="C626" i="16"/>
  <c r="C631" i="16"/>
  <c r="C633" i="16" s="1"/>
  <c r="C632" i="16"/>
  <c r="C628" i="16"/>
  <c r="C627" i="16"/>
  <c r="E440" i="16"/>
  <c r="E445" i="16"/>
  <c r="E446" i="16"/>
  <c r="E442" i="16"/>
  <c r="E441" i="16"/>
  <c r="E626" i="16"/>
  <c r="E627" i="16"/>
  <c r="E628" i="16"/>
  <c r="E631" i="16"/>
  <c r="E633" i="16" s="1"/>
  <c r="E120" i="16"/>
  <c r="E119" i="16"/>
  <c r="E122" i="16" s="1"/>
  <c r="E128" i="16" s="1"/>
  <c r="E664" i="16"/>
  <c r="E658" i="16"/>
  <c r="E660" i="16"/>
  <c r="E663" i="16"/>
  <c r="E665" i="16" s="1"/>
  <c r="E659" i="16"/>
  <c r="C176" i="16"/>
  <c r="C175" i="16"/>
  <c r="C174" i="16"/>
  <c r="C177" i="16" s="1"/>
  <c r="C183" i="16" s="1"/>
  <c r="E339" i="16"/>
  <c r="E340" i="16"/>
  <c r="E338" i="16"/>
  <c r="E343" i="16"/>
  <c r="E344" i="16"/>
  <c r="E513" i="16"/>
  <c r="E519" i="16"/>
  <c r="E515" i="16"/>
  <c r="E514" i="16"/>
  <c r="E518" i="16"/>
  <c r="C6" i="16"/>
  <c r="C7" i="16"/>
  <c r="C12" i="16"/>
  <c r="C8" i="16"/>
  <c r="C11" i="16"/>
  <c r="E176" i="16"/>
  <c r="E175" i="16"/>
  <c r="E174" i="16"/>
  <c r="C220" i="16"/>
  <c r="C226" i="16" s="1"/>
  <c r="C447" i="16"/>
  <c r="C520" i="16"/>
  <c r="E6" i="16"/>
  <c r="E12" i="16"/>
  <c r="E8" i="16"/>
  <c r="E11" i="16"/>
  <c r="E13" i="16" s="1"/>
  <c r="E7" i="16"/>
  <c r="C340" i="16"/>
  <c r="C344" i="16"/>
  <c r="C345" i="16" s="1"/>
  <c r="E137" i="16"/>
  <c r="E138" i="16" s="1"/>
  <c r="E144" i="16" s="1"/>
  <c r="C218" i="16"/>
  <c r="E250" i="16"/>
  <c r="C446" i="16"/>
  <c r="C515" i="16"/>
  <c r="C516" i="16" s="1"/>
  <c r="C522" i="16" s="1"/>
  <c r="C519" i="16"/>
  <c r="C442" i="16"/>
  <c r="C338" i="16"/>
  <c r="C341" i="16" s="1"/>
  <c r="C440" i="16"/>
  <c r="C443" i="16" s="1"/>
  <c r="C449" i="16" s="1"/>
  <c r="E248" i="16"/>
  <c r="C339" i="16"/>
  <c r="B6" i="14"/>
  <c r="C4" i="14" s="1"/>
  <c r="C6" i="14" s="1"/>
  <c r="C5" i="14"/>
  <c r="E5" i="14"/>
  <c r="E6" i="14" s="1"/>
  <c r="C372" i="5"/>
  <c r="C474" i="5"/>
  <c r="C477" i="5"/>
  <c r="C473" i="5"/>
  <c r="C475" i="5" s="1"/>
  <c r="C478" i="5"/>
  <c r="C440" i="5"/>
  <c r="C436" i="5"/>
  <c r="C439" i="5"/>
  <c r="C435" i="5"/>
  <c r="E71" i="5"/>
  <c r="E74" i="5" s="1"/>
  <c r="E385" i="5"/>
  <c r="C12" i="5"/>
  <c r="C8" i="5"/>
  <c r="C6" i="5"/>
  <c r="C9" i="5" s="1"/>
  <c r="C11" i="5"/>
  <c r="C7" i="5"/>
  <c r="E242" i="5"/>
  <c r="C252" i="5"/>
  <c r="C255" i="5"/>
  <c r="C256" i="5"/>
  <c r="C251" i="5"/>
  <c r="C250" i="5"/>
  <c r="C351" i="5"/>
  <c r="C352" i="5"/>
  <c r="C348" i="5"/>
  <c r="C347" i="5"/>
  <c r="E440" i="5"/>
  <c r="E12" i="5"/>
  <c r="E8" i="5"/>
  <c r="E6" i="5"/>
  <c r="E11" i="5"/>
  <c r="E13" i="5" s="1"/>
  <c r="E7" i="5"/>
  <c r="E187" i="5"/>
  <c r="E189" i="5" s="1"/>
  <c r="E182" i="5"/>
  <c r="E185" i="5" s="1"/>
  <c r="E191" i="5" s="1"/>
  <c r="E184" i="5"/>
  <c r="D388" i="5"/>
  <c r="E380" i="5" s="1"/>
  <c r="E435" i="5"/>
  <c r="E437" i="5" s="1"/>
  <c r="C379" i="5"/>
  <c r="C381" i="5"/>
  <c r="C380" i="5"/>
  <c r="C385" i="5"/>
  <c r="C384" i="5"/>
  <c r="C191" i="5"/>
  <c r="D353" i="5"/>
  <c r="D355" i="5" s="1"/>
  <c r="E384" i="5"/>
  <c r="D253" i="5"/>
  <c r="D259" i="5" s="1"/>
  <c r="E255" i="5" s="1"/>
  <c r="D475" i="5"/>
  <c r="D481" i="5" s="1"/>
  <c r="E477" i="5" s="1"/>
  <c r="E439" i="5"/>
  <c r="C69" i="15"/>
  <c r="C72" i="15" s="1"/>
  <c r="C78" i="15" s="1"/>
  <c r="C75" i="15"/>
  <c r="C71" i="15"/>
  <c r="C74" i="15"/>
  <c r="C76" i="15" s="1"/>
  <c r="C70" i="15"/>
  <c r="E91" i="15"/>
  <c r="E90" i="15"/>
  <c r="E86" i="15"/>
  <c r="E85" i="15"/>
  <c r="E88" i="15" s="1"/>
  <c r="E87" i="15"/>
  <c r="C346" i="15"/>
  <c r="C349" i="15"/>
  <c r="C351" i="15" s="1"/>
  <c r="C345" i="15"/>
  <c r="C344" i="15"/>
  <c r="C347" i="15" s="1"/>
  <c r="C353" i="15" s="1"/>
  <c r="C180" i="15"/>
  <c r="C183" i="15"/>
  <c r="C185" i="15" s="1"/>
  <c r="C178" i="15"/>
  <c r="C181" i="15" s="1"/>
  <c r="C187" i="15" s="1"/>
  <c r="C179" i="15"/>
  <c r="C184" i="15"/>
  <c r="C163" i="15"/>
  <c r="C167" i="15"/>
  <c r="C169" i="15" s="1"/>
  <c r="C162" i="15"/>
  <c r="C165" i="15" s="1"/>
  <c r="C171" i="15" s="1"/>
  <c r="E304" i="15"/>
  <c r="E307" i="15" s="1"/>
  <c r="E310" i="15"/>
  <c r="E306" i="15"/>
  <c r="E309" i="15"/>
  <c r="E305" i="15"/>
  <c r="C24" i="15"/>
  <c r="G7" i="15"/>
  <c r="C23" i="15"/>
  <c r="E167" i="15"/>
  <c r="E169" i="15" s="1"/>
  <c r="E162" i="15"/>
  <c r="E165" i="15" s="1"/>
  <c r="E171" i="15" s="1"/>
  <c r="E163" i="15"/>
  <c r="C241" i="15"/>
  <c r="C237" i="15"/>
  <c r="C236" i="15"/>
  <c r="C242" i="15"/>
  <c r="C238" i="15"/>
  <c r="C87" i="15"/>
  <c r="C91" i="15"/>
  <c r="C90" i="15"/>
  <c r="C86" i="15"/>
  <c r="C85" i="15"/>
  <c r="E24" i="15"/>
  <c r="E23" i="15"/>
  <c r="E26" i="15" s="1"/>
  <c r="E32" i="15" s="1"/>
  <c r="C108" i="15"/>
  <c r="C110" i="15" s="1"/>
  <c r="C104" i="15"/>
  <c r="C105" i="15"/>
  <c r="C103" i="15"/>
  <c r="C145" i="15"/>
  <c r="C149" i="15"/>
  <c r="C151" i="15" s="1"/>
  <c r="C144" i="15"/>
  <c r="C147" i="15" s="1"/>
  <c r="E237" i="15"/>
  <c r="E236" i="15"/>
  <c r="E242" i="15"/>
  <c r="E238" i="15"/>
  <c r="E241" i="15"/>
  <c r="C304" i="15"/>
  <c r="C310" i="15"/>
  <c r="C306" i="15"/>
  <c r="C309" i="15"/>
  <c r="C311" i="15" s="1"/>
  <c r="C305" i="15"/>
  <c r="E8" i="15"/>
  <c r="E12" i="15"/>
  <c r="E11" i="15"/>
  <c r="E7" i="15"/>
  <c r="E6" i="15"/>
  <c r="C6" i="15"/>
  <c r="C8" i="15"/>
  <c r="C11" i="15"/>
  <c r="C13" i="15" s="1"/>
  <c r="C7" i="15"/>
  <c r="C12" i="15"/>
  <c r="E145" i="15"/>
  <c r="E149" i="15"/>
  <c r="E151" i="15" s="1"/>
  <c r="E144" i="15"/>
  <c r="E147" i="15" s="1"/>
  <c r="E276" i="15"/>
  <c r="E279" i="15" s="1"/>
  <c r="E282" i="15"/>
  <c r="E278" i="15"/>
  <c r="E281" i="15"/>
  <c r="E283" i="15" s="1"/>
  <c r="E277" i="15"/>
  <c r="C324" i="15"/>
  <c r="C326" i="15"/>
  <c r="C329" i="15"/>
  <c r="C330" i="15"/>
  <c r="C325" i="15"/>
  <c r="E108" i="15"/>
  <c r="E110" i="15" s="1"/>
  <c r="E349" i="15"/>
  <c r="E351" i="15" s="1"/>
  <c r="E69" i="15"/>
  <c r="E180" i="15"/>
  <c r="C281" i="15"/>
  <c r="C283" i="15" s="1"/>
  <c r="C285" i="15" s="1"/>
  <c r="D327" i="15"/>
  <c r="D333" i="15" s="1"/>
  <c r="E325" i="15" s="1"/>
  <c r="E70" i="15"/>
  <c r="E103" i="15"/>
  <c r="E344" i="15"/>
  <c r="E347" i="15" s="1"/>
  <c r="E74" i="15"/>
  <c r="E76" i="15" s="1"/>
  <c r="E104" i="15"/>
  <c r="E178" i="15"/>
  <c r="E181" i="15" s="1"/>
  <c r="E187" i="15" s="1"/>
  <c r="E345" i="15"/>
  <c r="E28" i="13"/>
  <c r="E29" i="13"/>
  <c r="E287" i="13"/>
  <c r="E293" i="13"/>
  <c r="E289" i="13"/>
  <c r="C80" i="13"/>
  <c r="C81" i="13"/>
  <c r="C82" i="13"/>
  <c r="C293" i="13"/>
  <c r="C287" i="13"/>
  <c r="C290" i="13" s="1"/>
  <c r="C288" i="13"/>
  <c r="C289" i="13"/>
  <c r="C292" i="13"/>
  <c r="E25" i="13"/>
  <c r="E62" i="13"/>
  <c r="E175" i="13"/>
  <c r="C178" i="13"/>
  <c r="C8" i="13"/>
  <c r="C11" i="13"/>
  <c r="C6" i="13"/>
  <c r="C12" i="13"/>
  <c r="C7" i="13"/>
  <c r="E81" i="13"/>
  <c r="C62" i="13"/>
  <c r="C64" i="13"/>
  <c r="C63" i="13"/>
  <c r="E23" i="13"/>
  <c r="E26" i="13" s="1"/>
  <c r="F184" i="13"/>
  <c r="C222" i="13"/>
  <c r="E6" i="13"/>
  <c r="C23" i="13"/>
  <c r="C26" i="13" s="1"/>
  <c r="C32" i="13" s="1"/>
  <c r="E292" i="13"/>
  <c r="E294" i="13" s="1"/>
  <c r="D65" i="13"/>
  <c r="D71" i="13" s="1"/>
  <c r="C181" i="13"/>
  <c r="D83" i="13"/>
  <c r="D89" i="13" s="1"/>
  <c r="E82" i="13" s="1"/>
  <c r="D178" i="13"/>
  <c r="D184" i="13" s="1"/>
  <c r="E176" i="13" s="1"/>
  <c r="E288" i="13"/>
  <c r="C177" i="13"/>
  <c r="C180" i="13"/>
  <c r="C220" i="13"/>
  <c r="D227" i="13"/>
  <c r="D229" i="13" s="1"/>
  <c r="E24" i="13"/>
  <c r="C176" i="13"/>
  <c r="C225" i="13"/>
  <c r="C227" i="13" s="1"/>
  <c r="E7" i="13"/>
  <c r="C226" i="13"/>
  <c r="C28" i="11"/>
  <c r="C30" i="11" s="1"/>
  <c r="C25" i="11"/>
  <c r="C29" i="11"/>
  <c r="C24" i="11"/>
  <c r="C23" i="11"/>
  <c r="F451" i="11"/>
  <c r="E336" i="11"/>
  <c r="E333" i="11"/>
  <c r="E331" i="11"/>
  <c r="E334" i="11" s="1"/>
  <c r="D416" i="11"/>
  <c r="E375" i="11"/>
  <c r="E380" i="11"/>
  <c r="E377" i="11"/>
  <c r="E381" i="11"/>
  <c r="E409" i="11"/>
  <c r="C9" i="11"/>
  <c r="C15" i="11" s="1"/>
  <c r="C118" i="11"/>
  <c r="C120" i="11" s="1"/>
  <c r="C115" i="11"/>
  <c r="C114" i="11"/>
  <c r="C119" i="11"/>
  <c r="C113" i="11"/>
  <c r="C116" i="11" s="1"/>
  <c r="C122" i="11" s="1"/>
  <c r="E376" i="11"/>
  <c r="E24" i="11"/>
  <c r="E25" i="11"/>
  <c r="E28" i="11"/>
  <c r="E30" i="11" s="1"/>
  <c r="E442" i="11"/>
  <c r="E448" i="11"/>
  <c r="E12" i="11"/>
  <c r="E6" i="11"/>
  <c r="E8" i="11"/>
  <c r="E11" i="11"/>
  <c r="E13" i="11" s="1"/>
  <c r="E7" i="11"/>
  <c r="C290" i="11"/>
  <c r="C289" i="11"/>
  <c r="C291" i="11" s="1"/>
  <c r="C286" i="11"/>
  <c r="C284" i="11"/>
  <c r="C287" i="11" s="1"/>
  <c r="C293" i="11" s="1"/>
  <c r="C285" i="11"/>
  <c r="E332" i="11"/>
  <c r="E444" i="11"/>
  <c r="E443" i="11"/>
  <c r="E23" i="11"/>
  <c r="C447" i="11"/>
  <c r="C449" i="11" s="1"/>
  <c r="D116" i="11"/>
  <c r="D122" i="11" s="1"/>
  <c r="E113" i="11" s="1"/>
  <c r="D287" i="11"/>
  <c r="D293" i="11" s="1"/>
  <c r="E290" i="11" s="1"/>
  <c r="C377" i="11"/>
  <c r="C378" i="11" s="1"/>
  <c r="C384" i="11" s="1"/>
  <c r="C380" i="11"/>
  <c r="C382" i="11" s="1"/>
  <c r="C12" i="11"/>
  <c r="C13" i="11" s="1"/>
  <c r="C333" i="11"/>
  <c r="C334" i="11" s="1"/>
  <c r="C340" i="11" s="1"/>
  <c r="C336" i="11"/>
  <c r="C338" i="11" s="1"/>
  <c r="C407" i="11"/>
  <c r="C410" i="11" s="1"/>
  <c r="C416" i="11" s="1"/>
  <c r="E412" i="11"/>
  <c r="C442" i="11"/>
  <c r="C445" i="11" s="1"/>
  <c r="C451" i="11" s="1"/>
  <c r="E447" i="11"/>
  <c r="E449" i="11" s="1"/>
  <c r="E408" i="11"/>
  <c r="E337" i="11"/>
  <c r="C412" i="11"/>
  <c r="C414" i="11" s="1"/>
  <c r="C444" i="11"/>
  <c r="C409" i="11"/>
  <c r="C11" i="7"/>
  <c r="C7" i="7"/>
  <c r="C6" i="7"/>
  <c r="C9" i="7" s="1"/>
  <c r="C8" i="7"/>
  <c r="C12" i="7"/>
  <c r="D142" i="7"/>
  <c r="E134" i="7" s="1"/>
  <c r="C240" i="7"/>
  <c r="C243" i="7"/>
  <c r="C245" i="7" s="1"/>
  <c r="C239" i="7"/>
  <c r="C244" i="7"/>
  <c r="C238" i="7"/>
  <c r="C241" i="7" s="1"/>
  <c r="E175" i="7"/>
  <c r="E178" i="7"/>
  <c r="E180" i="7" s="1"/>
  <c r="E173" i="7"/>
  <c r="C175" i="7"/>
  <c r="C178" i="7"/>
  <c r="C180" i="7" s="1"/>
  <c r="C173" i="7"/>
  <c r="C176" i="7" s="1"/>
  <c r="C182" i="7" s="1"/>
  <c r="C195" i="7"/>
  <c r="C191" i="7"/>
  <c r="C194" i="7"/>
  <c r="C196" i="7" s="1"/>
  <c r="C190" i="7"/>
  <c r="C189" i="7"/>
  <c r="C192" i="7" s="1"/>
  <c r="E245" i="7"/>
  <c r="E57" i="7"/>
  <c r="E56" i="7"/>
  <c r="E59" i="7" s="1"/>
  <c r="E65" i="7" s="1"/>
  <c r="E58" i="7"/>
  <c r="C135" i="7"/>
  <c r="C138" i="7"/>
  <c r="C140" i="7" s="1"/>
  <c r="C134" i="7"/>
  <c r="C139" i="7"/>
  <c r="C133" i="7"/>
  <c r="C161" i="7"/>
  <c r="C157" i="7"/>
  <c r="C160" i="7"/>
  <c r="C162" i="7" s="1"/>
  <c r="C156" i="7"/>
  <c r="C155" i="7"/>
  <c r="C158" i="7" s="1"/>
  <c r="C211" i="7"/>
  <c r="C207" i="7"/>
  <c r="C209" i="7" s="1"/>
  <c r="C212" i="7"/>
  <c r="C208" i="7"/>
  <c r="E239" i="7"/>
  <c r="E105" i="7"/>
  <c r="E106" i="7"/>
  <c r="E110" i="7"/>
  <c r="E111" i="7" s="1"/>
  <c r="E104" i="7"/>
  <c r="D215" i="7"/>
  <c r="E211" i="7" s="1"/>
  <c r="E240" i="7"/>
  <c r="D192" i="7"/>
  <c r="D198" i="7" s="1"/>
  <c r="E195" i="7"/>
  <c r="E238" i="7"/>
  <c r="E155" i="7"/>
  <c r="E158" i="7" s="1"/>
  <c r="E164" i="7" s="1"/>
  <c r="E6" i="7"/>
  <c r="E156" i="7"/>
  <c r="E7" i="7"/>
  <c r="C12" i="12"/>
  <c r="C8" i="12"/>
  <c r="C11" i="12"/>
  <c r="C7" i="12"/>
  <c r="C6" i="12"/>
  <c r="E12" i="12"/>
  <c r="E8" i="12"/>
  <c r="E7" i="12"/>
  <c r="E11" i="12"/>
  <c r="E13" i="12" s="1"/>
  <c r="E6" i="12"/>
  <c r="E9" i="12" s="1"/>
  <c r="E15" i="12" s="1"/>
  <c r="E177" i="12"/>
  <c r="E85" i="12"/>
  <c r="E81" i="12"/>
  <c r="E84" i="12"/>
  <c r="E86" i="12" s="1"/>
  <c r="E113" i="12"/>
  <c r="E118" i="12"/>
  <c r="E80" i="12"/>
  <c r="C96" i="12"/>
  <c r="C102" i="12"/>
  <c r="C101" i="12"/>
  <c r="C98" i="12"/>
  <c r="C97" i="12"/>
  <c r="C144" i="12"/>
  <c r="C143" i="12"/>
  <c r="C145" i="12" s="1"/>
  <c r="C140" i="12"/>
  <c r="C139" i="12"/>
  <c r="C138" i="12"/>
  <c r="E159" i="12"/>
  <c r="E155" i="12"/>
  <c r="E156" i="12"/>
  <c r="E160" i="12"/>
  <c r="C30" i="12"/>
  <c r="F121" i="12"/>
  <c r="C156" i="12"/>
  <c r="C159" i="12"/>
  <c r="C161" i="12" s="1"/>
  <c r="C155" i="12"/>
  <c r="C154" i="12"/>
  <c r="C157" i="12" s="1"/>
  <c r="C163" i="12" s="1"/>
  <c r="C160" i="12"/>
  <c r="C80" i="12"/>
  <c r="C85" i="12"/>
  <c r="C79" i="12"/>
  <c r="C82" i="12" s="1"/>
  <c r="C84" i="12"/>
  <c r="C177" i="12"/>
  <c r="C81" i="12"/>
  <c r="C175" i="12"/>
  <c r="C178" i="12" s="1"/>
  <c r="C184" i="12" s="1"/>
  <c r="C176" i="12"/>
  <c r="C181" i="12"/>
  <c r="C180" i="12"/>
  <c r="C182" i="12" s="1"/>
  <c r="C113" i="12"/>
  <c r="C114" i="12"/>
  <c r="C118" i="12"/>
  <c r="C112" i="12"/>
  <c r="C117" i="12"/>
  <c r="C119" i="12" s="1"/>
  <c r="E175" i="12"/>
  <c r="E181" i="12"/>
  <c r="E180" i="12"/>
  <c r="E182" i="12" s="1"/>
  <c r="E176" i="12"/>
  <c r="E25" i="12"/>
  <c r="E28" i="12"/>
  <c r="E30" i="12" s="1"/>
  <c r="E29" i="12"/>
  <c r="E24" i="12"/>
  <c r="E117" i="12"/>
  <c r="F163" i="12"/>
  <c r="E138" i="12"/>
  <c r="E141" i="12" s="1"/>
  <c r="E147" i="12" s="1"/>
  <c r="E23" i="12"/>
  <c r="C24" i="12"/>
  <c r="E101" i="12"/>
  <c r="E103" i="12" s="1"/>
  <c r="E112" i="12"/>
  <c r="E115" i="12" s="1"/>
  <c r="E143" i="12"/>
  <c r="E145" i="12" s="1"/>
  <c r="E154" i="12"/>
  <c r="C29" i="12"/>
  <c r="C23" i="12"/>
  <c r="C26" i="12" s="1"/>
  <c r="C32" i="12" s="1"/>
  <c r="E97" i="12"/>
  <c r="E99" i="12" s="1"/>
  <c r="E105" i="12" s="1"/>
  <c r="E139" i="12"/>
  <c r="E79" i="12"/>
  <c r="E98" i="12"/>
  <c r="D76" i="8"/>
  <c r="C12" i="8"/>
  <c r="C8" i="8"/>
  <c r="C11" i="8"/>
  <c r="C13" i="8" s="1"/>
  <c r="C7" i="8"/>
  <c r="C6" i="8"/>
  <c r="C9" i="8" s="1"/>
  <c r="C15" i="8" s="1"/>
  <c r="C70" i="8"/>
  <c r="C76" i="8" s="1"/>
  <c r="E194" i="8"/>
  <c r="E196" i="8" s="1"/>
  <c r="E199" i="8"/>
  <c r="C221" i="8"/>
  <c r="C227" i="8"/>
  <c r="C222" i="8"/>
  <c r="C226" i="8"/>
  <c r="E52" i="8"/>
  <c r="E56" i="8"/>
  <c r="E57" i="8"/>
  <c r="E53" i="8"/>
  <c r="E155" i="8"/>
  <c r="E156" i="8" s="1"/>
  <c r="E149" i="8"/>
  <c r="E151" i="8"/>
  <c r="E150" i="8"/>
  <c r="E227" i="8"/>
  <c r="E222" i="8"/>
  <c r="E226" i="8"/>
  <c r="E221" i="8"/>
  <c r="E25" i="8"/>
  <c r="E24" i="8"/>
  <c r="C149" i="8"/>
  <c r="C151" i="8"/>
  <c r="C155" i="8"/>
  <c r="C156" i="8" s="1"/>
  <c r="C150" i="8"/>
  <c r="F202" i="8"/>
  <c r="E23" i="8"/>
  <c r="C165" i="8"/>
  <c r="C170" i="8"/>
  <c r="C172" i="8" s="1"/>
  <c r="C167" i="8"/>
  <c r="C166" i="8"/>
  <c r="C171" i="8"/>
  <c r="E195" i="8"/>
  <c r="E198" i="8"/>
  <c r="C57" i="8"/>
  <c r="C58" i="8" s="1"/>
  <c r="E6" i="8"/>
  <c r="E9" i="8" s="1"/>
  <c r="E15" i="8" s="1"/>
  <c r="C199" i="8"/>
  <c r="C200" i="8" s="1"/>
  <c r="C23" i="8"/>
  <c r="C69" i="8"/>
  <c r="C72" i="8"/>
  <c r="C74" i="8" s="1"/>
  <c r="E7" i="8"/>
  <c r="C52" i="8"/>
  <c r="C54" i="8" s="1"/>
  <c r="D172" i="8"/>
  <c r="D174" i="8" s="1"/>
  <c r="C194" i="8"/>
  <c r="C196" i="8" s="1"/>
  <c r="C25" i="8"/>
  <c r="E11" i="8"/>
  <c r="E13" i="8" s="1"/>
  <c r="E8" i="8"/>
  <c r="C195" i="8"/>
  <c r="E24" i="10"/>
  <c r="E29" i="10"/>
  <c r="E12" i="10"/>
  <c r="E8" i="10"/>
  <c r="E11" i="10"/>
  <c r="E13" i="10" s="1"/>
  <c r="E7" i="10"/>
  <c r="E6" i="10"/>
  <c r="E25" i="10"/>
  <c r="C6" i="10"/>
  <c r="C12" i="10"/>
  <c r="C8" i="10"/>
  <c r="C11" i="10"/>
  <c r="C13" i="10" s="1"/>
  <c r="C7" i="10"/>
  <c r="E28" i="10"/>
  <c r="E30" i="10" s="1"/>
  <c r="E23" i="10"/>
  <c r="E177" i="10"/>
  <c r="E205" i="10"/>
  <c r="E204" i="10"/>
  <c r="E206" i="10" s="1"/>
  <c r="E208" i="10"/>
  <c r="E210" i="10" s="1"/>
  <c r="E209" i="10"/>
  <c r="C26" i="10"/>
  <c r="C32" i="10" s="1"/>
  <c r="C182" i="10"/>
  <c r="C176" i="10"/>
  <c r="C179" i="10" s="1"/>
  <c r="C181" i="10"/>
  <c r="C183" i="10" s="1"/>
  <c r="C178" i="10"/>
  <c r="C177" i="10"/>
  <c r="C205" i="10"/>
  <c r="C204" i="10"/>
  <c r="C209" i="10"/>
  <c r="C208" i="10"/>
  <c r="C210" i="10" s="1"/>
  <c r="D179" i="10"/>
  <c r="D185" i="10" s="1"/>
  <c r="D273" i="9"/>
  <c r="C204" i="9"/>
  <c r="C208" i="9"/>
  <c r="C210" i="9" s="1"/>
  <c r="C203" i="9"/>
  <c r="C206" i="9" s="1"/>
  <c r="C209" i="9"/>
  <c r="E25" i="9"/>
  <c r="C55" i="9"/>
  <c r="E70" i="9"/>
  <c r="E143" i="9"/>
  <c r="E137" i="9"/>
  <c r="E139" i="9"/>
  <c r="E142" i="9"/>
  <c r="E144" i="9" s="1"/>
  <c r="C189" i="9"/>
  <c r="C192" i="9"/>
  <c r="C194" i="9" s="1"/>
  <c r="C188" i="9"/>
  <c r="C187" i="9"/>
  <c r="C193" i="9"/>
  <c r="E204" i="9"/>
  <c r="E208" i="9"/>
  <c r="E203" i="9"/>
  <c r="E206" i="9" s="1"/>
  <c r="E209" i="9"/>
  <c r="C220" i="9"/>
  <c r="C225" i="9"/>
  <c r="C219" i="9"/>
  <c r="C224" i="9"/>
  <c r="C221" i="9"/>
  <c r="E12" i="9"/>
  <c r="E8" i="9"/>
  <c r="E6" i="9"/>
  <c r="E11" i="9"/>
  <c r="E13" i="9" s="1"/>
  <c r="E7" i="9"/>
  <c r="E24" i="9"/>
  <c r="E29" i="9"/>
  <c r="E28" i="9"/>
  <c r="C154" i="9"/>
  <c r="C159" i="9"/>
  <c r="C153" i="9"/>
  <c r="C158" i="9"/>
  <c r="C160" i="9" s="1"/>
  <c r="C155" i="9"/>
  <c r="C6" i="9"/>
  <c r="C12" i="9"/>
  <c r="C8" i="9"/>
  <c r="C11" i="9"/>
  <c r="C13" i="9" s="1"/>
  <c r="C7" i="9"/>
  <c r="C28" i="9"/>
  <c r="C30" i="9" s="1"/>
  <c r="C25" i="9"/>
  <c r="C24" i="9"/>
  <c r="C29" i="9"/>
  <c r="C23" i="9"/>
  <c r="F146" i="9"/>
  <c r="C265" i="9"/>
  <c r="C270" i="9"/>
  <c r="C264" i="9"/>
  <c r="C269" i="9"/>
  <c r="C271" i="9" s="1"/>
  <c r="C266" i="9"/>
  <c r="E219" i="9"/>
  <c r="E224" i="9"/>
  <c r="E221" i="9"/>
  <c r="E225" i="9"/>
  <c r="C143" i="9"/>
  <c r="C137" i="9"/>
  <c r="C138" i="9"/>
  <c r="C142" i="9"/>
  <c r="C144" i="9" s="1"/>
  <c r="C139" i="9"/>
  <c r="E49" i="9"/>
  <c r="E48" i="9"/>
  <c r="E54" i="9"/>
  <c r="E50" i="9"/>
  <c r="E53" i="9"/>
  <c r="E55" i="9" s="1"/>
  <c r="C64" i="9"/>
  <c r="C67" i="9" s="1"/>
  <c r="C69" i="9"/>
  <c r="C71" i="9" s="1"/>
  <c r="C66" i="9"/>
  <c r="C65" i="9"/>
  <c r="C70" i="9"/>
  <c r="D162" i="9"/>
  <c r="E189" i="9"/>
  <c r="E192" i="9"/>
  <c r="E194" i="9" s="1"/>
  <c r="E188" i="9"/>
  <c r="E187" i="9"/>
  <c r="E190" i="9" s="1"/>
  <c r="E196" i="9" s="1"/>
  <c r="E193" i="9"/>
  <c r="E69" i="9"/>
  <c r="E71" i="9" s="1"/>
  <c r="E66" i="9"/>
  <c r="E65" i="9"/>
  <c r="E64" i="9"/>
  <c r="F162" i="9"/>
  <c r="E220" i="9"/>
  <c r="E23" i="9"/>
  <c r="E26" i="9" s="1"/>
  <c r="C54" i="9"/>
  <c r="E269" i="9"/>
  <c r="C48" i="9"/>
  <c r="C51" i="9" s="1"/>
  <c r="C278" i="6"/>
  <c r="E7" i="6"/>
  <c r="E6" i="6"/>
  <c r="E12" i="6"/>
  <c r="E8" i="6"/>
  <c r="E11" i="6"/>
  <c r="E307" i="6"/>
  <c r="E306" i="6"/>
  <c r="E308" i="6"/>
  <c r="E311" i="6"/>
  <c r="C44" i="6"/>
  <c r="C48" i="6"/>
  <c r="C50" i="6" s="1"/>
  <c r="C330" i="6"/>
  <c r="C49" i="6"/>
  <c r="C328" i="6"/>
  <c r="C43" i="6"/>
  <c r="C45" i="6"/>
  <c r="D50" i="6"/>
  <c r="D52" i="6" s="1"/>
  <c r="E329" i="6"/>
  <c r="E334" i="6"/>
  <c r="E335" i="6" s="1"/>
  <c r="D276" i="6"/>
  <c r="D278" i="6" s="1"/>
  <c r="C8" i="6"/>
  <c r="C9" i="6" s="1"/>
  <c r="C15" i="6" s="1"/>
  <c r="E29" i="6"/>
  <c r="E28" i="6"/>
  <c r="F15" i="4"/>
  <c r="F13" i="4"/>
  <c r="D13" i="4"/>
  <c r="B13" i="4"/>
  <c r="D9" i="4"/>
  <c r="D15" i="4" s="1"/>
  <c r="B9" i="4"/>
  <c r="B15" i="4" s="1"/>
  <c r="D11" i="3"/>
  <c r="D13" i="3" s="1"/>
  <c r="H10" i="3"/>
  <c r="F10" i="3"/>
  <c r="H9" i="3"/>
  <c r="H11" i="3" s="1"/>
  <c r="H13" i="3" s="1"/>
  <c r="F9" i="3"/>
  <c r="F11" i="3" s="1"/>
  <c r="D7" i="3"/>
  <c r="F6" i="3"/>
  <c r="F5" i="3"/>
  <c r="F4" i="3"/>
  <c r="F7" i="3" s="1"/>
  <c r="D11" i="1"/>
  <c r="H10" i="1"/>
  <c r="H11" i="1" s="1"/>
  <c r="H13" i="1" s="1"/>
  <c r="F10" i="1"/>
  <c r="H9" i="1"/>
  <c r="F9" i="1"/>
  <c r="F11" i="1" s="1"/>
  <c r="D7" i="1"/>
  <c r="D13" i="1" s="1"/>
  <c r="F4" i="1"/>
  <c r="F7" i="1" s="1"/>
  <c r="F13" i="1" s="1"/>
  <c r="B163" i="4"/>
  <c r="F160" i="4"/>
  <c r="D160" i="4"/>
  <c r="C160" i="4"/>
  <c r="F159" i="4"/>
  <c r="F161" i="4" s="1"/>
  <c r="F163" i="4" s="1"/>
  <c r="D159" i="4"/>
  <c r="C159" i="4"/>
  <c r="C161" i="4" s="1"/>
  <c r="C157" i="4"/>
  <c r="C163" i="4" s="1"/>
  <c r="C154" i="4"/>
  <c r="B143" i="4"/>
  <c r="F142" i="4"/>
  <c r="F141" i="4"/>
  <c r="F143" i="4" s="1"/>
  <c r="F145" i="4" s="1"/>
  <c r="D141" i="4"/>
  <c r="D139" i="4"/>
  <c r="B139" i="4"/>
  <c r="B145" i="4" s="1"/>
  <c r="B126" i="4"/>
  <c r="F125" i="4"/>
  <c r="C125" i="4"/>
  <c r="F124" i="4"/>
  <c r="F126" i="4" s="1"/>
  <c r="F128" i="4" s="1"/>
  <c r="D124" i="4"/>
  <c r="C124" i="4"/>
  <c r="C126" i="4" s="1"/>
  <c r="B122" i="4"/>
  <c r="C121" i="4"/>
  <c r="C120" i="4"/>
  <c r="D119" i="4"/>
  <c r="C119" i="4"/>
  <c r="C122" i="4" s="1"/>
  <c r="F109" i="4"/>
  <c r="F110" i="4" s="1"/>
  <c r="F112" i="4" s="1"/>
  <c r="C109" i="4"/>
  <c r="F108" i="4"/>
  <c r="C108" i="4"/>
  <c r="C110" i="4" s="1"/>
  <c r="D106" i="4"/>
  <c r="D112" i="4" s="1"/>
  <c r="C105" i="4"/>
  <c r="C106" i="4" s="1"/>
  <c r="C112" i="4" s="1"/>
  <c r="C103" i="4"/>
  <c r="F76" i="4"/>
  <c r="F78" i="4" s="1"/>
  <c r="B76" i="4"/>
  <c r="F75" i="4"/>
  <c r="D75" i="4"/>
  <c r="F74" i="4"/>
  <c r="D74" i="4"/>
  <c r="B72" i="4"/>
  <c r="B78" i="4" s="1"/>
  <c r="D71" i="4"/>
  <c r="D70" i="4"/>
  <c r="D69" i="4"/>
  <c r="B48" i="4"/>
  <c r="F47" i="4"/>
  <c r="D47" i="4"/>
  <c r="F46" i="4"/>
  <c r="F48" i="4" s="1"/>
  <c r="F50" i="4" s="1"/>
  <c r="D46" i="4"/>
  <c r="D48" i="4" s="1"/>
  <c r="B44" i="4"/>
  <c r="B50" i="4" s="1"/>
  <c r="D43" i="4"/>
  <c r="D42" i="4"/>
  <c r="D41" i="4"/>
  <c r="F30" i="4"/>
  <c r="F32" i="4" s="1"/>
  <c r="D30" i="4"/>
  <c r="C30" i="4"/>
  <c r="F29" i="4"/>
  <c r="C29" i="4"/>
  <c r="F28" i="4"/>
  <c r="D28" i="4"/>
  <c r="C28" i="4"/>
  <c r="D25" i="4"/>
  <c r="C25" i="4"/>
  <c r="D24" i="4"/>
  <c r="D26" i="4" s="1"/>
  <c r="D32" i="4" s="1"/>
  <c r="C24" i="4"/>
  <c r="C26" i="4" s="1"/>
  <c r="C32" i="4" s="1"/>
  <c r="F390" i="2"/>
  <c r="E391" i="2"/>
  <c r="F391" i="2"/>
  <c r="F393" i="2"/>
  <c r="C9" i="16" l="1"/>
  <c r="E341" i="16"/>
  <c r="E629" i="16"/>
  <c r="E635" i="16" s="1"/>
  <c r="E177" i="16"/>
  <c r="E183" i="16" s="1"/>
  <c r="E520" i="16"/>
  <c r="E661" i="16"/>
  <c r="E667" i="16" s="1"/>
  <c r="C347" i="16"/>
  <c r="C629" i="16"/>
  <c r="C635" i="16" s="1"/>
  <c r="C661" i="16"/>
  <c r="C667" i="16" s="1"/>
  <c r="E345" i="16"/>
  <c r="C13" i="16"/>
  <c r="E447" i="16"/>
  <c r="E251" i="16"/>
  <c r="E257" i="16" s="1"/>
  <c r="E9" i="16"/>
  <c r="E15" i="16" s="1"/>
  <c r="E516" i="16"/>
  <c r="E522" i="16" s="1"/>
  <c r="E443" i="16"/>
  <c r="E449" i="16" s="1"/>
  <c r="E352" i="5"/>
  <c r="E348" i="5"/>
  <c r="E351" i="5"/>
  <c r="E347" i="5"/>
  <c r="E349" i="5" s="1"/>
  <c r="E386" i="5"/>
  <c r="C349" i="5"/>
  <c r="C355" i="5" s="1"/>
  <c r="C257" i="5"/>
  <c r="E252" i="5"/>
  <c r="E381" i="5"/>
  <c r="C479" i="5"/>
  <c r="E478" i="5"/>
  <c r="E479" i="5" s="1"/>
  <c r="C382" i="5"/>
  <c r="C388" i="5" s="1"/>
  <c r="C481" i="5"/>
  <c r="E256" i="5"/>
  <c r="E474" i="5"/>
  <c r="E475" i="5" s="1"/>
  <c r="E9" i="5"/>
  <c r="E15" i="5" s="1"/>
  <c r="C353" i="5"/>
  <c r="C13" i="5"/>
  <c r="C15" i="5" s="1"/>
  <c r="C437" i="5"/>
  <c r="C443" i="5" s="1"/>
  <c r="C253" i="5"/>
  <c r="C259" i="5" s="1"/>
  <c r="C441" i="5"/>
  <c r="E257" i="5"/>
  <c r="E251" i="5"/>
  <c r="E441" i="5"/>
  <c r="E443" i="5" s="1"/>
  <c r="E379" i="5"/>
  <c r="C386" i="5"/>
  <c r="E250" i="5"/>
  <c r="E353" i="15"/>
  <c r="E106" i="15"/>
  <c r="E112" i="15" s="1"/>
  <c r="E239" i="15"/>
  <c r="E245" i="15" s="1"/>
  <c r="C26" i="15"/>
  <c r="C32" i="15" s="1"/>
  <c r="E92" i="15"/>
  <c r="C9" i="15"/>
  <c r="C15" i="15" s="1"/>
  <c r="E330" i="15"/>
  <c r="E329" i="15"/>
  <c r="E326" i="15"/>
  <c r="E324" i="15"/>
  <c r="E327" i="15" s="1"/>
  <c r="C331" i="15"/>
  <c r="E153" i="15"/>
  <c r="C153" i="15"/>
  <c r="C239" i="15"/>
  <c r="C245" i="15" s="1"/>
  <c r="E94" i="15"/>
  <c r="E285" i="15"/>
  <c r="E9" i="15"/>
  <c r="C88" i="15"/>
  <c r="C327" i="15"/>
  <c r="C333" i="15" s="1"/>
  <c r="C307" i="15"/>
  <c r="C313" i="15" s="1"/>
  <c r="C243" i="15"/>
  <c r="E311" i="15"/>
  <c r="E313" i="15" s="1"/>
  <c r="E72" i="15"/>
  <c r="E78" i="15" s="1"/>
  <c r="E13" i="15"/>
  <c r="E243" i="15"/>
  <c r="C106" i="15"/>
  <c r="C112" i="15" s="1"/>
  <c r="C92" i="15"/>
  <c r="E220" i="13"/>
  <c r="E223" i="13" s="1"/>
  <c r="E229" i="13" s="1"/>
  <c r="E225" i="13"/>
  <c r="E227" i="13" s="1"/>
  <c r="E222" i="13"/>
  <c r="E221" i="13"/>
  <c r="E226" i="13"/>
  <c r="E178" i="13"/>
  <c r="C9" i="13"/>
  <c r="C15" i="13" s="1"/>
  <c r="C83" i="13"/>
  <c r="C89" i="13" s="1"/>
  <c r="C184" i="13"/>
  <c r="E180" i="13"/>
  <c r="E177" i="13"/>
  <c r="E181" i="13"/>
  <c r="E30" i="13"/>
  <c r="E32" i="13" s="1"/>
  <c r="C13" i="13"/>
  <c r="C223" i="13"/>
  <c r="C229" i="13" s="1"/>
  <c r="E64" i="13"/>
  <c r="E63" i="13"/>
  <c r="E65" i="13" s="1"/>
  <c r="E71" i="13" s="1"/>
  <c r="C294" i="13"/>
  <c r="C182" i="13"/>
  <c r="C65" i="13"/>
  <c r="C71" i="13" s="1"/>
  <c r="E290" i="13"/>
  <c r="E296" i="13" s="1"/>
  <c r="E9" i="13"/>
  <c r="E15" i="13" s="1"/>
  <c r="E80" i="13"/>
  <c r="E83" i="13" s="1"/>
  <c r="E89" i="13" s="1"/>
  <c r="C296" i="13"/>
  <c r="E26" i="11"/>
  <c r="E32" i="11" s="1"/>
  <c r="E445" i="11"/>
  <c r="E451" i="11" s="1"/>
  <c r="E382" i="11"/>
  <c r="C26" i="11"/>
  <c r="C32" i="11" s="1"/>
  <c r="E378" i="11"/>
  <c r="E407" i="11"/>
  <c r="E410" i="11" s="1"/>
  <c r="E413" i="11"/>
  <c r="E414" i="11" s="1"/>
  <c r="E289" i="11"/>
  <c r="E291" i="11" s="1"/>
  <c r="E285" i="11"/>
  <c r="E286" i="11"/>
  <c r="E118" i="11"/>
  <c r="E120" i="11" s="1"/>
  <c r="E114" i="11"/>
  <c r="E115" i="11"/>
  <c r="E116" i="11" s="1"/>
  <c r="E122" i="11" s="1"/>
  <c r="E9" i="11"/>
  <c r="E15" i="11" s="1"/>
  <c r="E284" i="11"/>
  <c r="E338" i="11"/>
  <c r="E340" i="11" s="1"/>
  <c r="E119" i="11"/>
  <c r="E213" i="7"/>
  <c r="E133" i="7"/>
  <c r="C164" i="7"/>
  <c r="C198" i="7"/>
  <c r="E176" i="7"/>
  <c r="E182" i="7" s="1"/>
  <c r="E138" i="7"/>
  <c r="E140" i="7" s="1"/>
  <c r="E135" i="7"/>
  <c r="E191" i="7"/>
  <c r="E194" i="7"/>
  <c r="E196" i="7" s="1"/>
  <c r="E189" i="7"/>
  <c r="E9" i="7"/>
  <c r="E15" i="7" s="1"/>
  <c r="E139" i="7"/>
  <c r="C247" i="7"/>
  <c r="C15" i="7"/>
  <c r="E207" i="7"/>
  <c r="E209" i="7" s="1"/>
  <c r="E215" i="7" s="1"/>
  <c r="E212" i="7"/>
  <c r="E208" i="7"/>
  <c r="E190" i="7"/>
  <c r="E241" i="7"/>
  <c r="E247" i="7" s="1"/>
  <c r="E107" i="7"/>
  <c r="E113" i="7" s="1"/>
  <c r="C213" i="7"/>
  <c r="C215" i="7" s="1"/>
  <c r="C136" i="7"/>
  <c r="C142" i="7" s="1"/>
  <c r="C13" i="7"/>
  <c r="E26" i="12"/>
  <c r="E32" i="12" s="1"/>
  <c r="E157" i="12"/>
  <c r="E163" i="12" s="1"/>
  <c r="E119" i="12"/>
  <c r="E178" i="12"/>
  <c r="E184" i="12" s="1"/>
  <c r="E121" i="12"/>
  <c r="C115" i="12"/>
  <c r="C121" i="12" s="1"/>
  <c r="E161" i="12"/>
  <c r="C103" i="12"/>
  <c r="C9" i="12"/>
  <c r="E82" i="12"/>
  <c r="E88" i="12" s="1"/>
  <c r="C141" i="12"/>
  <c r="C147" i="12" s="1"/>
  <c r="C86" i="12"/>
  <c r="C88" i="12" s="1"/>
  <c r="C99" i="12"/>
  <c r="C105" i="12" s="1"/>
  <c r="C13" i="12"/>
  <c r="E171" i="8"/>
  <c r="E166" i="8"/>
  <c r="E167" i="8"/>
  <c r="E165" i="8"/>
  <c r="E170" i="8"/>
  <c r="E72" i="8"/>
  <c r="E69" i="8"/>
  <c r="E67" i="8"/>
  <c r="E68" i="8"/>
  <c r="E73" i="8"/>
  <c r="C152" i="8"/>
  <c r="C158" i="8" s="1"/>
  <c r="C168" i="8"/>
  <c r="C174" i="8" s="1"/>
  <c r="E54" i="8"/>
  <c r="E200" i="8"/>
  <c r="E26" i="8"/>
  <c r="E32" i="8" s="1"/>
  <c r="C228" i="8"/>
  <c r="E224" i="8"/>
  <c r="E230" i="8" s="1"/>
  <c r="C202" i="8"/>
  <c r="E202" i="8"/>
  <c r="E58" i="8"/>
  <c r="C60" i="8"/>
  <c r="E152" i="8"/>
  <c r="E158" i="8" s="1"/>
  <c r="C26" i="8"/>
  <c r="C32" i="8" s="1"/>
  <c r="E228" i="8"/>
  <c r="C224" i="8"/>
  <c r="C230" i="8" s="1"/>
  <c r="E176" i="10"/>
  <c r="E181" i="10"/>
  <c r="E178" i="10"/>
  <c r="E182" i="10"/>
  <c r="C185" i="10"/>
  <c r="E26" i="10"/>
  <c r="E32" i="10" s="1"/>
  <c r="E9" i="10"/>
  <c r="E15" i="10" s="1"/>
  <c r="C206" i="10"/>
  <c r="C212" i="10" s="1"/>
  <c r="E212" i="10"/>
  <c r="C9" i="10"/>
  <c r="C15" i="10" s="1"/>
  <c r="C73" i="9"/>
  <c r="E159" i="9"/>
  <c r="E153" i="9"/>
  <c r="E158" i="9"/>
  <c r="E160" i="9" s="1"/>
  <c r="E155" i="9"/>
  <c r="E154" i="9"/>
  <c r="E210" i="9"/>
  <c r="E212" i="9" s="1"/>
  <c r="E222" i="9"/>
  <c r="C9" i="9"/>
  <c r="C15" i="9" s="1"/>
  <c r="C222" i="9"/>
  <c r="C190" i="9"/>
  <c r="C196" i="9" s="1"/>
  <c r="C140" i="9"/>
  <c r="C146" i="9" s="1"/>
  <c r="C267" i="9"/>
  <c r="C273" i="9" s="1"/>
  <c r="C156" i="9"/>
  <c r="C162" i="9" s="1"/>
  <c r="E9" i="9"/>
  <c r="E15" i="9" s="1"/>
  <c r="E67" i="9"/>
  <c r="E73" i="9" s="1"/>
  <c r="C212" i="9"/>
  <c r="C57" i="9"/>
  <c r="E51" i="9"/>
  <c r="E57" i="9" s="1"/>
  <c r="E30" i="9"/>
  <c r="E32" i="9" s="1"/>
  <c r="E140" i="9"/>
  <c r="E146" i="9" s="1"/>
  <c r="E226" i="9"/>
  <c r="C26" i="9"/>
  <c r="C32" i="9" s="1"/>
  <c r="C226" i="9"/>
  <c r="E270" i="9"/>
  <c r="E271" i="9" s="1"/>
  <c r="E264" i="9"/>
  <c r="E266" i="9"/>
  <c r="E265" i="9"/>
  <c r="E275" i="6"/>
  <c r="E270" i="6"/>
  <c r="E274" i="6"/>
  <c r="E276" i="6" s="1"/>
  <c r="E269" i="6"/>
  <c r="E271" i="6"/>
  <c r="E328" i="6"/>
  <c r="E331" i="6" s="1"/>
  <c r="E337" i="6" s="1"/>
  <c r="E44" i="6"/>
  <c r="E49" i="6"/>
  <c r="E45" i="6"/>
  <c r="E312" i="6"/>
  <c r="E48" i="6"/>
  <c r="E330" i="6"/>
  <c r="E43" i="6"/>
  <c r="E46" i="6" s="1"/>
  <c r="E9" i="6"/>
  <c r="E15" i="6" s="1"/>
  <c r="E313" i="6"/>
  <c r="E30" i="6"/>
  <c r="E32" i="6" s="1"/>
  <c r="E309" i="6"/>
  <c r="E315" i="6" s="1"/>
  <c r="C46" i="6"/>
  <c r="C52" i="6" s="1"/>
  <c r="C331" i="6"/>
  <c r="C337" i="6" s="1"/>
  <c r="E13" i="6"/>
  <c r="C12" i="4"/>
  <c r="C8" i="4"/>
  <c r="C11" i="4"/>
  <c r="C13" i="4" s="1"/>
  <c r="C7" i="4"/>
  <c r="C6" i="4"/>
  <c r="C9" i="4" s="1"/>
  <c r="E12" i="4"/>
  <c r="E8" i="4"/>
  <c r="E11" i="4"/>
  <c r="E7" i="4"/>
  <c r="E6" i="4"/>
  <c r="E9" i="4" s="1"/>
  <c r="E5" i="3"/>
  <c r="E10" i="3"/>
  <c r="E4" i="3"/>
  <c r="E6" i="3"/>
  <c r="E9" i="3"/>
  <c r="F13" i="3"/>
  <c r="G4" i="1"/>
  <c r="G6" i="1"/>
  <c r="E9" i="1"/>
  <c r="E10" i="1"/>
  <c r="E6" i="1"/>
  <c r="E4" i="1"/>
  <c r="E7" i="1" s="1"/>
  <c r="G10" i="1"/>
  <c r="G9" i="1"/>
  <c r="G11" i="1" s="1"/>
  <c r="C69" i="4"/>
  <c r="C71" i="4"/>
  <c r="C70" i="4"/>
  <c r="C74" i="4"/>
  <c r="C75" i="4"/>
  <c r="E105" i="4"/>
  <c r="E103" i="4"/>
  <c r="E106" i="4" s="1"/>
  <c r="E108" i="4"/>
  <c r="E110" i="4" s="1"/>
  <c r="E109" i="4"/>
  <c r="E29" i="4"/>
  <c r="E25" i="4"/>
  <c r="E159" i="4"/>
  <c r="C128" i="4"/>
  <c r="C138" i="4"/>
  <c r="C141" i="4"/>
  <c r="C136" i="4"/>
  <c r="C139" i="4" s="1"/>
  <c r="C142" i="4"/>
  <c r="E28" i="4"/>
  <c r="E30" i="4" s="1"/>
  <c r="C43" i="4"/>
  <c r="C46" i="4"/>
  <c r="C41" i="4"/>
  <c r="C44" i="4" s="1"/>
  <c r="C42" i="4"/>
  <c r="C47" i="4"/>
  <c r="E24" i="4"/>
  <c r="E26" i="4" s="1"/>
  <c r="D72" i="4"/>
  <c r="D44" i="4"/>
  <c r="D50" i="4" s="1"/>
  <c r="E41" i="4" s="1"/>
  <c r="D122" i="4"/>
  <c r="D161" i="4"/>
  <c r="D163" i="4" s="1"/>
  <c r="D76" i="4"/>
  <c r="D143" i="4"/>
  <c r="D145" i="4" s="1"/>
  <c r="D126" i="4"/>
  <c r="E347" i="16" l="1"/>
  <c r="C15" i="16"/>
  <c r="E253" i="5"/>
  <c r="E259" i="5" s="1"/>
  <c r="E382" i="5"/>
  <c r="E388" i="5" s="1"/>
  <c r="E353" i="5"/>
  <c r="E355" i="5" s="1"/>
  <c r="E481" i="5"/>
  <c r="C94" i="15"/>
  <c r="E15" i="15"/>
  <c r="E331" i="15"/>
  <c r="E333" i="15" s="1"/>
  <c r="E184" i="13"/>
  <c r="E182" i="13"/>
  <c r="E416" i="11"/>
  <c r="E384" i="11"/>
  <c r="E287" i="11"/>
  <c r="E293" i="11" s="1"/>
  <c r="E192" i="7"/>
  <c r="E198" i="7" s="1"/>
  <c r="E136" i="7"/>
  <c r="E142" i="7" s="1"/>
  <c r="C15" i="12"/>
  <c r="E70" i="8"/>
  <c r="E76" i="8" s="1"/>
  <c r="E60" i="8"/>
  <c r="E172" i="8"/>
  <c r="E74" i="8"/>
  <c r="E168" i="8"/>
  <c r="E183" i="10"/>
  <c r="E179" i="10"/>
  <c r="E228" i="9"/>
  <c r="E267" i="9"/>
  <c r="E273" i="9" s="1"/>
  <c r="E156" i="9"/>
  <c r="E162" i="9" s="1"/>
  <c r="C228" i="9"/>
  <c r="E52" i="6"/>
  <c r="E272" i="6"/>
  <c r="E278" i="6" s="1"/>
  <c r="E50" i="6"/>
  <c r="E13" i="4"/>
  <c r="C15" i="4"/>
  <c r="E15" i="4"/>
  <c r="G6" i="3"/>
  <c r="G4" i="3"/>
  <c r="G5" i="3"/>
  <c r="E11" i="3"/>
  <c r="G9" i="3"/>
  <c r="G10" i="3"/>
  <c r="E7" i="3"/>
  <c r="E13" i="3" s="1"/>
  <c r="E13" i="1"/>
  <c r="G7" i="1"/>
  <c r="G13" i="1" s="1"/>
  <c r="E11" i="1"/>
  <c r="E138" i="4"/>
  <c r="E136" i="4"/>
  <c r="E139" i="4" s="1"/>
  <c r="E145" i="4" s="1"/>
  <c r="E142" i="4"/>
  <c r="E141" i="4"/>
  <c r="E143" i="4" s="1"/>
  <c r="C72" i="4"/>
  <c r="C78" i="4" s="1"/>
  <c r="E160" i="4"/>
  <c r="E154" i="4"/>
  <c r="E157" i="4" s="1"/>
  <c r="E163" i="4" s="1"/>
  <c r="D128" i="4"/>
  <c r="C48" i="4"/>
  <c r="E112" i="4"/>
  <c r="C50" i="4"/>
  <c r="E43" i="4"/>
  <c r="E44" i="4" s="1"/>
  <c r="E50" i="4" s="1"/>
  <c r="E42" i="4"/>
  <c r="D78" i="4"/>
  <c r="C143" i="4"/>
  <c r="C145" i="4" s="1"/>
  <c r="E47" i="4"/>
  <c r="C76" i="4"/>
  <c r="E161" i="4"/>
  <c r="E46" i="4"/>
  <c r="E48" i="4" s="1"/>
  <c r="E32" i="4"/>
  <c r="F13" i="2"/>
  <c r="F15" i="2" s="1"/>
  <c r="D13" i="2"/>
  <c r="B13" i="2"/>
  <c r="D9" i="2"/>
  <c r="D15" i="2" s="1"/>
  <c r="B9" i="2"/>
  <c r="B15" i="2" s="1"/>
  <c r="E174" i="8" l="1"/>
  <c r="E185" i="10"/>
  <c r="G7" i="3"/>
  <c r="G13" i="3" s="1"/>
  <c r="G11" i="3"/>
  <c r="E70" i="4"/>
  <c r="E69" i="4"/>
  <c r="E72" i="4" s="1"/>
  <c r="E78" i="4" s="1"/>
  <c r="E75" i="4"/>
  <c r="E74" i="4"/>
  <c r="E76" i="4" s="1"/>
  <c r="E71" i="4"/>
  <c r="E121" i="4"/>
  <c r="E120" i="4"/>
  <c r="E125" i="4"/>
  <c r="E119" i="4"/>
  <c r="E124" i="4"/>
  <c r="C12" i="2"/>
  <c r="C6" i="2"/>
  <c r="C8" i="2"/>
  <c r="C11" i="2"/>
  <c r="C7" i="2"/>
  <c r="E8" i="2"/>
  <c r="E6" i="2"/>
  <c r="E9" i="2" s="1"/>
  <c r="E15" i="2" s="1"/>
  <c r="E12" i="2"/>
  <c r="E11" i="2"/>
  <c r="E13" i="2" s="1"/>
  <c r="E7" i="2"/>
  <c r="E126" i="4" l="1"/>
  <c r="E122" i="4"/>
  <c r="E128" i="4" s="1"/>
  <c r="C13" i="2"/>
  <c r="C9" i="2"/>
  <c r="C15" i="2" l="1"/>
</calcChain>
</file>

<file path=xl/sharedStrings.xml><?xml version="1.0" encoding="utf-8"?>
<sst xmlns="http://schemas.openxmlformats.org/spreadsheetml/2006/main" count="21898" uniqueCount="4127">
  <si>
    <t>RÉGION MONTÉRÉGIE</t>
  </si>
  <si>
    <t>Total état des immeubles
région Montérégie
au 2023-01-01</t>
  </si>
  <si>
    <t>Cotes</t>
  </si>
  <si>
    <t>Nombre d'immeubles</t>
  </si>
  <si>
    <t>%</t>
  </si>
  <si>
    <t>Nombre de Logements</t>
  </si>
  <si>
    <t>Déficit de maintien actif</t>
  </si>
  <si>
    <t>A</t>
  </si>
  <si>
    <t>B</t>
  </si>
  <si>
    <t>C</t>
  </si>
  <si>
    <t>Total bon état</t>
  </si>
  <si>
    <t>D</t>
  </si>
  <si>
    <t>E</t>
  </si>
  <si>
    <t>Total mauvais état</t>
  </si>
  <si>
    <t>Total Parc HLM Montérégie</t>
  </si>
  <si>
    <t>OMH de Beauharnois</t>
  </si>
  <si>
    <t>Total état des immeubles
au 2023-01-01</t>
  </si>
  <si>
    <t>Détails état
des immeubles</t>
  </si>
  <si>
    <t>Nombre de logements</t>
  </si>
  <si>
    <t>Adresse</t>
  </si>
  <si>
    <t>Voie</t>
  </si>
  <si>
    <t>Ville</t>
  </si>
  <si>
    <t>Code postal</t>
  </si>
  <si>
    <t>Indice d'état</t>
  </si>
  <si>
    <t>Numéro de projet</t>
  </si>
  <si>
    <t>Date de fin de l'entente</t>
  </si>
  <si>
    <t xml:space="preserve"> chemin Saint-Louis</t>
  </si>
  <si>
    <t xml:space="preserve"> Beauharnois </t>
  </si>
  <si>
    <t>J6N 2H9</t>
  </si>
  <si>
    <t xml:space="preserve"> rue des Écossais</t>
  </si>
  <si>
    <t>J6N 3H8</t>
  </si>
  <si>
    <t xml:space="preserve"> rue Bourcier</t>
  </si>
  <si>
    <t>J6N 0M2</t>
  </si>
  <si>
    <t>Total Parc HLM</t>
  </si>
  <si>
    <t>OH des Maskoutains et d'Acton</t>
  </si>
  <si>
    <t xml:space="preserve"> rue Saint-Prosper</t>
  </si>
  <si>
    <t xml:space="preserve"> Saint-Hyacinthe </t>
  </si>
  <si>
    <t>J2S 7V9</t>
  </si>
  <si>
    <t xml:space="preserve"> avenue Mondor</t>
  </si>
  <si>
    <t>J2S 8B5</t>
  </si>
  <si>
    <t xml:space="preserve"> 5e Avenue</t>
  </si>
  <si>
    <t xml:space="preserve"> Sainte-Hélène-De-Bagot </t>
  </si>
  <si>
    <t>J0H 1M0</t>
  </si>
  <si>
    <t>J2S 8A8</t>
  </si>
  <si>
    <t xml:space="preserve"> avenue Larocque</t>
  </si>
  <si>
    <t>J2S 8A6</t>
  </si>
  <si>
    <t xml:space="preserve"> rue Bibeau</t>
  </si>
  <si>
    <t>J2S 3R1</t>
  </si>
  <si>
    <t xml:space="preserve"> chemin Du Rivage</t>
  </si>
  <si>
    <t xml:space="preserve"> Saint-Antoine-Sur-Richelieu </t>
  </si>
  <si>
    <t>J0L 1R0</t>
  </si>
  <si>
    <t xml:space="preserve"> rue Marguerite-Bourgeoys</t>
  </si>
  <si>
    <t>J2S 8B4</t>
  </si>
  <si>
    <t xml:space="preserve"> rue Morin</t>
  </si>
  <si>
    <t>J2S 2G8</t>
  </si>
  <si>
    <t xml:space="preserve"> 4e Avenue</t>
  </si>
  <si>
    <t xml:space="preserve"> Acton Vale </t>
  </si>
  <si>
    <t>J0H 1A0</t>
  </si>
  <si>
    <t xml:space="preserve"> rue Adam</t>
  </si>
  <si>
    <t xml:space="preserve"> Saint-Dominique </t>
  </si>
  <si>
    <t>J0H 1L0</t>
  </si>
  <si>
    <t xml:space="preserve"> avenue Sainte-Catherine</t>
  </si>
  <si>
    <t xml:space="preserve"> Saint-Denis-Sur-Richelieu </t>
  </si>
  <si>
    <t>J0H 1K0</t>
  </si>
  <si>
    <t xml:space="preserve"> rue Des Fondateurs</t>
  </si>
  <si>
    <t xml:space="preserve"> Sainte-Madeleine </t>
  </si>
  <si>
    <t>J0H 1S0</t>
  </si>
  <si>
    <t xml:space="preserve"> rue Guertin</t>
  </si>
  <si>
    <t xml:space="preserve"> rue Ernest-Despars</t>
  </si>
  <si>
    <t xml:space="preserve"> Saint-Pie </t>
  </si>
  <si>
    <t>J0H 1W0</t>
  </si>
  <si>
    <t xml:space="preserve"> avenue St-Jacques</t>
  </si>
  <si>
    <t>J2S 8K6</t>
  </si>
  <si>
    <t xml:space="preserve"> impasse Eugène-Tremblay</t>
  </si>
  <si>
    <t>J2S 0E6</t>
  </si>
  <si>
    <t>Inconnue</t>
  </si>
  <si>
    <t xml:space="preserve"> avenue Vaudreuil</t>
  </si>
  <si>
    <t>J2S 4G7</t>
  </si>
  <si>
    <t xml:space="preserve"> rue Bernard</t>
  </si>
  <si>
    <t xml:space="preserve"> Upton </t>
  </si>
  <si>
    <t>J0H 2E0</t>
  </si>
  <si>
    <t xml:space="preserve"> rue Ricard</t>
  </si>
  <si>
    <t xml:space="preserve"> avenue Sainte-Marie</t>
  </si>
  <si>
    <t>J2S 4P7</t>
  </si>
  <si>
    <t>J2S 4G8</t>
  </si>
  <si>
    <t xml:space="preserve"> avenue Savoie</t>
  </si>
  <si>
    <t>J2T 3N1</t>
  </si>
  <si>
    <t xml:space="preserve"> avenue Pratte</t>
  </si>
  <si>
    <t>J2S 8R7</t>
  </si>
  <si>
    <t>OMH de Salaberry-de-Valleyfield</t>
  </si>
  <si>
    <t xml:space="preserve"> rue Maden</t>
  </si>
  <si>
    <t xml:space="preserve"> Salaberry-De-Valleyfield </t>
  </si>
  <si>
    <t>J6S 3V1</t>
  </si>
  <si>
    <t xml:space="preserve"> boulevard Du Havre</t>
  </si>
  <si>
    <t>J6S 5J2</t>
  </si>
  <si>
    <t>J6S 5M1</t>
  </si>
  <si>
    <t xml:space="preserve"> chemin Larocque</t>
  </si>
  <si>
    <t>J6T 4B8</t>
  </si>
  <si>
    <t xml:space="preserve"> rue Rolland</t>
  </si>
  <si>
    <t>J6S 5X1</t>
  </si>
  <si>
    <t xml:space="preserve"> rue Saint-Georges</t>
  </si>
  <si>
    <t>J6S 5X3</t>
  </si>
  <si>
    <t xml:space="preserve"> rue Gurnham</t>
  </si>
  <si>
    <t>J6S 5X2</t>
  </si>
  <si>
    <t xml:space="preserve"> rue Gougeon</t>
  </si>
  <si>
    <t>J6S 6N1</t>
  </si>
  <si>
    <t>OH de Longueuil</t>
  </si>
  <si>
    <t xml:space="preserve"> rue Du Roussillon</t>
  </si>
  <si>
    <t xml:space="preserve"> Longueuil </t>
  </si>
  <si>
    <t>J4H 3R7</t>
  </si>
  <si>
    <t xml:space="preserve"> terrasse Georges-Jutras</t>
  </si>
  <si>
    <t xml:space="preserve"> Saint-Hubert </t>
  </si>
  <si>
    <t>J3Y 7A9</t>
  </si>
  <si>
    <t xml:space="preserve"> chemin De Chambly</t>
  </si>
  <si>
    <t>J4H 3W8</t>
  </si>
  <si>
    <t xml:space="preserve"> rue Front</t>
  </si>
  <si>
    <t>J4J 1Z6</t>
  </si>
  <si>
    <t xml:space="preserve"> rue Saint-Thomas</t>
  </si>
  <si>
    <t xml:space="preserve"> Lemoyne </t>
  </si>
  <si>
    <t>J4P 2B9</t>
  </si>
  <si>
    <t>J3Y 3R5</t>
  </si>
  <si>
    <t xml:space="preserve"> rue Beauregard</t>
  </si>
  <si>
    <t>J4K 5E3</t>
  </si>
  <si>
    <t xml:space="preserve"> boulevard Désaulniers</t>
  </si>
  <si>
    <t>J4K 5E4</t>
  </si>
  <si>
    <t xml:space="preserve"> Quinn</t>
  </si>
  <si>
    <t>J4H 0A5</t>
  </si>
  <si>
    <t xml:space="preserve"> rue Du Bord-De-L'Eau Ouest</t>
  </si>
  <si>
    <t>J4H 1A7</t>
  </si>
  <si>
    <t xml:space="preserve"> rue Blanchet</t>
  </si>
  <si>
    <t>J4M 1H9</t>
  </si>
  <si>
    <t xml:space="preserve"> rue Boucher</t>
  </si>
  <si>
    <t>J4M 1H5</t>
  </si>
  <si>
    <t xml:space="preserve"> rue Blainville</t>
  </si>
  <si>
    <t>J4M 1H6</t>
  </si>
  <si>
    <t xml:space="preserve"> rue Belcourt</t>
  </si>
  <si>
    <t>J4M 1M3</t>
  </si>
  <si>
    <t xml:space="preserve"> rue Du Puits</t>
  </si>
  <si>
    <t xml:space="preserve"> Boucherville </t>
  </si>
  <si>
    <t>J4B 8W2</t>
  </si>
  <si>
    <t xml:space="preserve"> boulevard Seigneurial Ouest</t>
  </si>
  <si>
    <t xml:space="preserve"> Saint-Bruno </t>
  </si>
  <si>
    <t>J3V 5L3</t>
  </si>
  <si>
    <t xml:space="preserve"> rue Rocheleau</t>
  </si>
  <si>
    <t>J3Y 4T8</t>
  </si>
  <si>
    <t xml:space="preserve"> chemin Du Lac</t>
  </si>
  <si>
    <t>J4B 6X6</t>
  </si>
  <si>
    <t xml:space="preserve"> boulevard Nobert</t>
  </si>
  <si>
    <t>J4J 2Z7</t>
  </si>
  <si>
    <t xml:space="preserve"> rue De L'Église</t>
  </si>
  <si>
    <t>J4G 1W3</t>
  </si>
  <si>
    <t xml:space="preserve"> boulevard Grande-Allée</t>
  </si>
  <si>
    <t xml:space="preserve"> Brossard </t>
  </si>
  <si>
    <t>J4Z 3G4</t>
  </si>
  <si>
    <t>J3Y 3N7</t>
  </si>
  <si>
    <t>J3Y 3R6</t>
  </si>
  <si>
    <t xml:space="preserve"> rue Mazenod</t>
  </si>
  <si>
    <t>J4L 4C8</t>
  </si>
  <si>
    <t>J4K 5H8</t>
  </si>
  <si>
    <t xml:space="preserve"> rue Champlain</t>
  </si>
  <si>
    <t>J4K 5J1</t>
  </si>
  <si>
    <t xml:space="preserve"> rue Tisseur</t>
  </si>
  <si>
    <t xml:space="preserve"> Greenfield Park </t>
  </si>
  <si>
    <t>J4V 3M2</t>
  </si>
  <si>
    <t xml:space="preserve"> rue De Boulogne</t>
  </si>
  <si>
    <t>J4L 2J7</t>
  </si>
  <si>
    <t>J3Y 3N9</t>
  </si>
  <si>
    <t xml:space="preserve"> rue De Châteauguay</t>
  </si>
  <si>
    <t>J4H 2K6</t>
  </si>
  <si>
    <t>J3V 5L4</t>
  </si>
  <si>
    <t xml:space="preserve"> rue Caroline</t>
  </si>
  <si>
    <t>J4H 3X4</t>
  </si>
  <si>
    <t>J4G 1W2</t>
  </si>
  <si>
    <t xml:space="preserve"> avenue Lorne</t>
  </si>
  <si>
    <t xml:space="preserve"> Saint-Lambert </t>
  </si>
  <si>
    <t>J4P 3P3</t>
  </si>
  <si>
    <t xml:space="preserve"> rue Labonté</t>
  </si>
  <si>
    <t>J4H 2P8</t>
  </si>
  <si>
    <t>J3Y 3R4</t>
  </si>
  <si>
    <t xml:space="preserve"> rue Lavallée</t>
  </si>
  <si>
    <t>J4J 4Z1</t>
  </si>
  <si>
    <t>J4V 3J6</t>
  </si>
  <si>
    <t xml:space="preserve"> rue William</t>
  </si>
  <si>
    <t>J4T 2W7</t>
  </si>
  <si>
    <t>J4V 3K6</t>
  </si>
  <si>
    <t xml:space="preserve"> rue Saint-Louis</t>
  </si>
  <si>
    <t>J4R 2L5</t>
  </si>
  <si>
    <t xml:space="preserve"> rue Charron</t>
  </si>
  <si>
    <t>J4R 2K6</t>
  </si>
  <si>
    <t xml:space="preserve"> rue Beauvais</t>
  </si>
  <si>
    <t>J4M 2A1</t>
  </si>
  <si>
    <t xml:space="preserve"> rue René</t>
  </si>
  <si>
    <t>J4K 3E7</t>
  </si>
  <si>
    <t>OMH de Pierre-De-Sorel</t>
  </si>
  <si>
    <t xml:space="preserve"> rue Principale</t>
  </si>
  <si>
    <t xml:space="preserve"> Saint-Robert </t>
  </si>
  <si>
    <t>J0G 1S0</t>
  </si>
  <si>
    <t xml:space="preserve"> rue Oscar</t>
  </si>
  <si>
    <t xml:space="preserve"> Sainte-Victoire-De-Sorel </t>
  </si>
  <si>
    <t>J0G 1T0</t>
  </si>
  <si>
    <t xml:space="preserve"> chemin Du Chenal-Du-Moine</t>
  </si>
  <si>
    <t xml:space="preserve"> Sainte-Anne-De-Sorel </t>
  </si>
  <si>
    <t>J3P 5N3</t>
  </si>
  <si>
    <t xml:space="preserve"> rue Mccarthy</t>
  </si>
  <si>
    <t xml:space="preserve"> Saint-Joseph-De-Sorel </t>
  </si>
  <si>
    <t>J3R 5K6</t>
  </si>
  <si>
    <t xml:space="preserve"> rue Théroux</t>
  </si>
  <si>
    <t xml:space="preserve"> Saint-David </t>
  </si>
  <si>
    <t>J0G 1L0</t>
  </si>
  <si>
    <t xml:space="preserve"> rue Maisonneuve</t>
  </si>
  <si>
    <t xml:space="preserve"> Sorel-Tracy </t>
  </si>
  <si>
    <t>J3R 5L4</t>
  </si>
  <si>
    <t xml:space="preserve"> rue Saint-Michel</t>
  </si>
  <si>
    <t xml:space="preserve"> Yamaska </t>
  </si>
  <si>
    <t>J0G 1W0</t>
  </si>
  <si>
    <t xml:space="preserve"> rue Augusta</t>
  </si>
  <si>
    <t>J3P 4B6</t>
  </si>
  <si>
    <t>J3R 5B4</t>
  </si>
  <si>
    <t xml:space="preserve"> Massueville </t>
  </si>
  <si>
    <t>J0G 1K0</t>
  </si>
  <si>
    <t xml:space="preserve"> rue De La Reine</t>
  </si>
  <si>
    <t>J3P 4R2</t>
  </si>
  <si>
    <t xml:space="preserve"> rue Robidoux</t>
  </si>
  <si>
    <t>J3P 7Y2</t>
  </si>
  <si>
    <t xml:space="preserve"> rang Nord</t>
  </si>
  <si>
    <t>J3P 5M4</t>
  </si>
  <si>
    <t xml:space="preserve"> rue Provost</t>
  </si>
  <si>
    <t>J3P 1R3</t>
  </si>
  <si>
    <t xml:space="preserve"> rue Saint-Pierre</t>
  </si>
  <si>
    <t xml:space="preserve"> Saint-Roch-De-Richelieu </t>
  </si>
  <si>
    <t>J0L 2M0</t>
  </si>
  <si>
    <t xml:space="preserve"> rue Cadieux</t>
  </si>
  <si>
    <t>J3R 5N2</t>
  </si>
  <si>
    <t xml:space="preserve"> rue Du Prince</t>
  </si>
  <si>
    <t>J3P 4K6</t>
  </si>
  <si>
    <t xml:space="preserve"> rue De La Traverse</t>
  </si>
  <si>
    <t xml:space="preserve"> Saint-Ours </t>
  </si>
  <si>
    <t>J0G 1P0</t>
  </si>
  <si>
    <t>OH du Haut-Saint-Laurent</t>
  </si>
  <si>
    <t xml:space="preserve"> rue Fairview</t>
  </si>
  <si>
    <t xml:space="preserve"> Huntingdon </t>
  </si>
  <si>
    <t>J0S 1H0</t>
  </si>
  <si>
    <t xml:space="preserve"> Des Bateliers</t>
  </si>
  <si>
    <t xml:space="preserve"> Sainte-Martine </t>
  </si>
  <si>
    <t>J0S 1V0</t>
  </si>
  <si>
    <t xml:space="preserve"> rue Du Parc</t>
  </si>
  <si>
    <t xml:space="preserve"> Saint-Antoine-Abbé </t>
  </si>
  <si>
    <t>J0S 1N0</t>
  </si>
  <si>
    <t xml:space="preserve"> rue Hector</t>
  </si>
  <si>
    <t xml:space="preserve"> Ormstown </t>
  </si>
  <si>
    <t>J0S 1K0</t>
  </si>
  <si>
    <t xml:space="preserve"> chemin Montée Doréa</t>
  </si>
  <si>
    <t xml:space="preserve"> Franklin </t>
  </si>
  <si>
    <t>J0S 1E0</t>
  </si>
  <si>
    <t xml:space="preserve"> rue Colville</t>
  </si>
  <si>
    <t xml:space="preserve"> Howick </t>
  </si>
  <si>
    <t>J0S 1G0</t>
  </si>
  <si>
    <t xml:space="preserve"> rue Robert-Decosse</t>
  </si>
  <si>
    <t xml:space="preserve"> Saint-Chrysostome </t>
  </si>
  <si>
    <t>J0S 1R0</t>
  </si>
  <si>
    <t>OMH Haut-Richelieu</t>
  </si>
  <si>
    <t xml:space="preserve"> boulevard Gouin</t>
  </si>
  <si>
    <t xml:space="preserve"> Saint-Jean-Sur-Richelieu </t>
  </si>
  <si>
    <t>J3B 3E6</t>
  </si>
  <si>
    <t xml:space="preserve"> rue Latour</t>
  </si>
  <si>
    <t>J3B 7T8</t>
  </si>
  <si>
    <t xml:space="preserve"> rue Bellerive</t>
  </si>
  <si>
    <t>J2X 2X1</t>
  </si>
  <si>
    <t xml:space="preserve"> rue Bessette</t>
  </si>
  <si>
    <t xml:space="preserve"> Mont-Saint-Grégoire </t>
  </si>
  <si>
    <t>J0J 1K0</t>
  </si>
  <si>
    <t xml:space="preserve"> rue Riendeau</t>
  </si>
  <si>
    <t>J2X 5G2</t>
  </si>
  <si>
    <t xml:space="preserve"> rue Mercier</t>
  </si>
  <si>
    <t>J3B 6H1</t>
  </si>
  <si>
    <t xml:space="preserve"> rue Nadeau</t>
  </si>
  <si>
    <t>J2X 3Y2</t>
  </si>
  <si>
    <t xml:space="preserve"> avenue Bessette</t>
  </si>
  <si>
    <t>J2X 4M6</t>
  </si>
  <si>
    <t xml:space="preserve"> rue Berthier</t>
  </si>
  <si>
    <t>J3A 1N1</t>
  </si>
  <si>
    <t xml:space="preserve"> 1re Avenue</t>
  </si>
  <si>
    <t>J2X 2E6</t>
  </si>
  <si>
    <t xml:space="preserve"> rue Germain-Davignon</t>
  </si>
  <si>
    <t>J2X 5H5</t>
  </si>
  <si>
    <t xml:space="preserve"> rue Victoria</t>
  </si>
  <si>
    <t>J3B 2W7</t>
  </si>
  <si>
    <t>J3B 2S9</t>
  </si>
  <si>
    <t xml:space="preserve"> rue Chaussé</t>
  </si>
  <si>
    <t>J3B 7C2</t>
  </si>
  <si>
    <t xml:space="preserve"> rue Montcalm</t>
  </si>
  <si>
    <t>J3B 7B9</t>
  </si>
  <si>
    <t xml:space="preserve"> rue Donais</t>
  </si>
  <si>
    <t>J2W 2J7</t>
  </si>
  <si>
    <t xml:space="preserve"> rue Bouchard</t>
  </si>
  <si>
    <t xml:space="preserve"> Hemmingford </t>
  </si>
  <si>
    <t>J0L 1H0</t>
  </si>
  <si>
    <t>J3B 6H5</t>
  </si>
  <si>
    <t xml:space="preserve"> rue Collin</t>
  </si>
  <si>
    <t>J3B 6B8</t>
  </si>
  <si>
    <t xml:space="preserve"> Lacolle </t>
  </si>
  <si>
    <t>J0J 1J0</t>
  </si>
  <si>
    <t xml:space="preserve"> rue Saint-Alexandre</t>
  </si>
  <si>
    <t xml:space="preserve"> Napierville </t>
  </si>
  <si>
    <t>J0J 1L0</t>
  </si>
  <si>
    <t xml:space="preserve"> rue Marie-Derome</t>
  </si>
  <si>
    <t>J3A 1P7</t>
  </si>
  <si>
    <t xml:space="preserve"> rue Denis-Charron</t>
  </si>
  <si>
    <t xml:space="preserve"> Saint-Alexandre </t>
  </si>
  <si>
    <t>J0J 1S0</t>
  </si>
  <si>
    <t xml:space="preserve"> rue Notre-Dame</t>
  </si>
  <si>
    <t>J3B 6N3</t>
  </si>
  <si>
    <t xml:space="preserve"> rue Laurier</t>
  </si>
  <si>
    <t>J3B 8J7</t>
  </si>
  <si>
    <t>J2X 2E2</t>
  </si>
  <si>
    <t xml:space="preserve"> 7e Avenue</t>
  </si>
  <si>
    <t>J2X 1N1</t>
  </si>
  <si>
    <t>J2X 1N2</t>
  </si>
  <si>
    <t xml:space="preserve"> rue Pinsonnault</t>
  </si>
  <si>
    <t>J3B 5M7</t>
  </si>
  <si>
    <t>ORH Marguerite-D'Youville</t>
  </si>
  <si>
    <t xml:space="preserve"> rue Marie-Anne-Larose</t>
  </si>
  <si>
    <t xml:space="preserve"> Verchères </t>
  </si>
  <si>
    <t>J0L 2R0</t>
  </si>
  <si>
    <t xml:space="preserve"> boulevard René-Gaultier</t>
  </si>
  <si>
    <t xml:space="preserve"> Varennes </t>
  </si>
  <si>
    <t>J3X 1P2</t>
  </si>
  <si>
    <t xml:space="preserve"> rue Monseigneur-De Laval</t>
  </si>
  <si>
    <t xml:space="preserve"> Sainte-Julie </t>
  </si>
  <si>
    <t>J3E 1X3</t>
  </si>
  <si>
    <t>J3X 2K9</t>
  </si>
  <si>
    <t xml:space="preserve"> rue Calixa-Lavallée</t>
  </si>
  <si>
    <t xml:space="preserve"> rue Legendre</t>
  </si>
  <si>
    <t xml:space="preserve"> Contrecoeur </t>
  </si>
  <si>
    <t>J0L 1C0</t>
  </si>
  <si>
    <t xml:space="preserve"> rue Daniel</t>
  </si>
  <si>
    <t xml:space="preserve"> Saint-Amable </t>
  </si>
  <si>
    <t>J0L 1N0</t>
  </si>
  <si>
    <t xml:space="preserve"> rue Dominique</t>
  </si>
  <si>
    <t>ORH de Vaudreuil-Soulanges</t>
  </si>
  <si>
    <t xml:space="preserve"> avenue Saint-Charles</t>
  </si>
  <si>
    <t xml:space="preserve"> Vaudreuil-Dorion </t>
  </si>
  <si>
    <t>J7V 2L9</t>
  </si>
  <si>
    <t xml:space="preserve"> chemin Duhamel</t>
  </si>
  <si>
    <t xml:space="preserve"> Pincourt </t>
  </si>
  <si>
    <t>J7W 4C8</t>
  </si>
  <si>
    <t xml:space="preserve"> rue Saint-Joseph</t>
  </si>
  <si>
    <t xml:space="preserve"> Les Cèdres </t>
  </si>
  <si>
    <t>J7T 1T2</t>
  </si>
  <si>
    <t xml:space="preserve"> Saint-Polycarpe </t>
  </si>
  <si>
    <t>J0P 1X0</t>
  </si>
  <si>
    <t xml:space="preserve"> rue Du Centenaire</t>
  </si>
  <si>
    <t xml:space="preserve"> Saint-Télesphore </t>
  </si>
  <si>
    <t>J0P 1Y0</t>
  </si>
  <si>
    <t xml:space="preserve"> rue Du Manoir</t>
  </si>
  <si>
    <t>J7V 8T5</t>
  </si>
  <si>
    <t xml:space="preserve"> rue Valois</t>
  </si>
  <si>
    <t>J7V 1T4</t>
  </si>
  <si>
    <t xml:space="preserve"> 37E Avenue</t>
  </si>
  <si>
    <t xml:space="preserve"> Saint-Zotique </t>
  </si>
  <si>
    <t>J0P 1Z0</t>
  </si>
  <si>
    <t xml:space="preserve"> avenue Du Parc</t>
  </si>
  <si>
    <t xml:space="preserve"> L'Île-Perrot </t>
  </si>
  <si>
    <t>J7V 8A5</t>
  </si>
  <si>
    <t xml:space="preserve"> route 201</t>
  </si>
  <si>
    <t xml:space="preserve"> Saint-Clet </t>
  </si>
  <si>
    <t>J0P 1S0</t>
  </si>
  <si>
    <t xml:space="preserve"> rue Bourget</t>
  </si>
  <si>
    <t xml:space="preserve"> Rigaud </t>
  </si>
  <si>
    <t>J0P 1P0</t>
  </si>
  <si>
    <t>J7V 2M7</t>
  </si>
  <si>
    <t xml:space="preserve"> croissant Des Outaouais</t>
  </si>
  <si>
    <t>J7V 8W2</t>
  </si>
  <si>
    <t xml:space="preserve"> 1Er Boulevard</t>
  </si>
  <si>
    <t xml:space="preserve"> Terrasse-Vaudreuil </t>
  </si>
  <si>
    <t>J7V 5S4</t>
  </si>
  <si>
    <t xml:space="preserve"> rue Adrien-Rouleau</t>
  </si>
  <si>
    <t xml:space="preserve"> Les Côteaux </t>
  </si>
  <si>
    <t>J7X 1C5</t>
  </si>
  <si>
    <t>OMH du Bassin de Chambly</t>
  </si>
  <si>
    <t xml:space="preserve"> place Albani</t>
  </si>
  <si>
    <t xml:space="preserve"> Chambly </t>
  </si>
  <si>
    <t>J3L 2C8</t>
  </si>
  <si>
    <t xml:space="preserve"> rue Des Oblats</t>
  </si>
  <si>
    <t xml:space="preserve"> Richelieu </t>
  </si>
  <si>
    <t>J3L 4W9</t>
  </si>
  <si>
    <t xml:space="preserve"> rue Barré</t>
  </si>
  <si>
    <t>J3L 2V5</t>
  </si>
  <si>
    <t xml:space="preserve"> rue Lussier</t>
  </si>
  <si>
    <t xml:space="preserve"> Saint-Mathias-Sur-Richelieu </t>
  </si>
  <si>
    <t>J3L 6A8</t>
  </si>
  <si>
    <t xml:space="preserve"> avenue Bourgogne</t>
  </si>
  <si>
    <t>J3L 2A3</t>
  </si>
  <si>
    <t>J3L 2V6</t>
  </si>
  <si>
    <t xml:space="preserve"> rue Lafontaine</t>
  </si>
  <si>
    <t>J3L 3K1</t>
  </si>
  <si>
    <t>ORH Vallée-du-Richelieu</t>
  </si>
  <si>
    <t xml:space="preserve"> rue Radisson</t>
  </si>
  <si>
    <t xml:space="preserve"> Mont-Saint-Hilaire </t>
  </si>
  <si>
    <t>J3H 2Z4</t>
  </si>
  <si>
    <t xml:space="preserve"> rue Lapalme</t>
  </si>
  <si>
    <t xml:space="preserve"> Saint-Basile-Le-Grand </t>
  </si>
  <si>
    <t>J3N 1L2</t>
  </si>
  <si>
    <t xml:space="preserve"> rue Pineault</t>
  </si>
  <si>
    <t>J3H 3X5</t>
  </si>
  <si>
    <t xml:space="preserve"> rue Saint-Jean-Baptiste</t>
  </si>
  <si>
    <t xml:space="preserve"> Beloeil </t>
  </si>
  <si>
    <t>J3G 2V9</t>
  </si>
  <si>
    <t xml:space="preserve"> rue Sharron</t>
  </si>
  <si>
    <t xml:space="preserve"> Otterburn Park </t>
  </si>
  <si>
    <t>J3H 5E1</t>
  </si>
  <si>
    <t xml:space="preserve"> rue Dupré</t>
  </si>
  <si>
    <t>J3G 4Y3</t>
  </si>
  <si>
    <t xml:space="preserve"> rue Du Centre-Civique</t>
  </si>
  <si>
    <t>J3H 4X4</t>
  </si>
  <si>
    <t xml:space="preserve"> rue Léveillée</t>
  </si>
  <si>
    <t xml:space="preserve"> Saint-Jean-Baptiste </t>
  </si>
  <si>
    <t>J0L 2B0</t>
  </si>
  <si>
    <t xml:space="preserve"> Mcmasterville </t>
  </si>
  <si>
    <t>J3G 1R6</t>
  </si>
  <si>
    <t xml:space="preserve"> rue Bourgeois</t>
  </si>
  <si>
    <t>J3G 2X5</t>
  </si>
  <si>
    <t>OH de Rousillon</t>
  </si>
  <si>
    <t xml:space="preserve"> Mercier </t>
  </si>
  <si>
    <t>J6R 2K4</t>
  </si>
  <si>
    <t xml:space="preserve"> rue Saint-Hubert</t>
  </si>
  <si>
    <t xml:space="preserve"> Châteauguay </t>
  </si>
  <si>
    <t>J6K 3X8</t>
  </si>
  <si>
    <t xml:space="preserve"> La Prairie </t>
  </si>
  <si>
    <t xml:space="preserve"> rue Marquette</t>
  </si>
  <si>
    <t>J6J 5L8</t>
  </si>
  <si>
    <t xml:space="preserve"> rue Saint-Henri</t>
  </si>
  <si>
    <t>J5R 2S5</t>
  </si>
  <si>
    <t xml:space="preserve"> boulevard Saint-Joseph</t>
  </si>
  <si>
    <t>J6K 4P9</t>
  </si>
  <si>
    <t xml:space="preserve"> rue Saint-Ignace</t>
  </si>
  <si>
    <t>J5R 1E6</t>
  </si>
  <si>
    <t xml:space="preserve"> rue Des Récifs</t>
  </si>
  <si>
    <t xml:space="preserve"> Sainte-Catherine </t>
  </si>
  <si>
    <t>J5C 1W3</t>
  </si>
  <si>
    <t xml:space="preserve"> rue Craik</t>
  </si>
  <si>
    <t>J6J 5S4</t>
  </si>
  <si>
    <t xml:space="preserve"> rue Drouin</t>
  </si>
  <si>
    <t>J6J 5V6</t>
  </si>
  <si>
    <t xml:space="preserve"> rue Alexis-Carrel</t>
  </si>
  <si>
    <t>J6K 4Y1</t>
  </si>
  <si>
    <t xml:space="preserve"> rue Pascal</t>
  </si>
  <si>
    <t>J6K 4Y9</t>
  </si>
  <si>
    <t xml:space="preserve"> Saint-Constant </t>
  </si>
  <si>
    <t>J5A 2E5</t>
  </si>
  <si>
    <t xml:space="preserve"> boulevard Primeau</t>
  </si>
  <si>
    <t>J6K 3T6</t>
  </si>
  <si>
    <t xml:space="preserve"> rue Lefebvre</t>
  </si>
  <si>
    <t xml:space="preserve"> Delson </t>
  </si>
  <si>
    <t>J5B 1L9</t>
  </si>
  <si>
    <t xml:space="preserve"> croissant De L'Oasis</t>
  </si>
  <si>
    <t>J5A 2J7</t>
  </si>
  <si>
    <t xml:space="preserve"> place Léonie-Paradis</t>
  </si>
  <si>
    <t>J6J 5X3</t>
  </si>
  <si>
    <t>OMH de St-Urbain-Premier</t>
  </si>
  <si>
    <t xml:space="preserve"> rue De L'École</t>
  </si>
  <si>
    <t xml:space="preserve"> Saint-Urbain-Premier </t>
  </si>
  <si>
    <t>J0S 1Y0</t>
  </si>
  <si>
    <t>RÉGION LANAUDIÈRE</t>
  </si>
  <si>
    <t>Total état des immeubles
région Lanaudière
au 2023-01-01</t>
  </si>
  <si>
    <t>Total Parc HLM Lanaudière</t>
  </si>
  <si>
    <t>OMH de Montcalm</t>
  </si>
  <si>
    <t xml:space="preserve"> rue Sainte-Anne</t>
  </si>
  <si>
    <t xml:space="preserve"> Saint-Jacques </t>
  </si>
  <si>
    <t>J0K 2R0</t>
  </si>
  <si>
    <t xml:space="preserve"> Principale</t>
  </si>
  <si>
    <t xml:space="preserve"> Saint-Esprit </t>
  </si>
  <si>
    <t>J0K 2L0</t>
  </si>
  <si>
    <t xml:space="preserve"> Maurice</t>
  </si>
  <si>
    <t xml:space="preserve"> Saint-Liguori </t>
  </si>
  <si>
    <t>J0K 2X0</t>
  </si>
  <si>
    <t xml:space="preserve"> rue Wilfrid Locat</t>
  </si>
  <si>
    <t xml:space="preserve"> Saint-Roch-de l'Achigan </t>
  </si>
  <si>
    <t>J0K 3H0</t>
  </si>
  <si>
    <t xml:space="preserve"> route 335</t>
  </si>
  <si>
    <t xml:space="preserve"> Saint-Calixte </t>
  </si>
  <si>
    <t>J0K 1Z0</t>
  </si>
  <si>
    <t xml:space="preserve"> Saint-Alexis-De-Montcalm </t>
  </si>
  <si>
    <t>J0K 1T0</t>
  </si>
  <si>
    <t xml:space="preserve"> 11 e Avenue</t>
  </si>
  <si>
    <t xml:space="preserve"> Saint-Lin-Laurentides </t>
  </si>
  <si>
    <t>J5M 3A6</t>
  </si>
  <si>
    <t xml:space="preserve"> chemin Du Gouvernement</t>
  </si>
  <si>
    <t xml:space="preserve"> Sainte-Julienne </t>
  </si>
  <si>
    <t>J0K 2T0</t>
  </si>
  <si>
    <t xml:space="preserve"> rue Saint-Paul</t>
  </si>
  <si>
    <t xml:space="preserve"> rue Desroches</t>
  </si>
  <si>
    <t xml:space="preserve"> rue Viger</t>
  </si>
  <si>
    <t xml:space="preserve"> Sainte-Marie-Salomé </t>
  </si>
  <si>
    <t>J0K 2Z0</t>
  </si>
  <si>
    <t>OMH de L'Épiphanie</t>
  </si>
  <si>
    <t xml:space="preserve"> L'Épiphanie </t>
  </si>
  <si>
    <t xml:space="preserve"> rue Vanier</t>
  </si>
  <si>
    <t>J5X 3A6</t>
  </si>
  <si>
    <t xml:space="preserve"> place Mélançon</t>
  </si>
  <si>
    <t>J5X 2R4</t>
  </si>
  <si>
    <t xml:space="preserve"> rue Amireault</t>
  </si>
  <si>
    <t>J5X 2T4</t>
  </si>
  <si>
    <t>J5X 3Z6</t>
  </si>
  <si>
    <t xml:space="preserve"> rue De Monseigneur-Lajeunesse</t>
  </si>
  <si>
    <t>J5X 3B4</t>
  </si>
  <si>
    <t>OMH de Lanaudière Sud</t>
  </si>
  <si>
    <t>Détail États des immeubles</t>
  </si>
  <si>
    <t xml:space="preserve"> rue Langlois</t>
  </si>
  <si>
    <t xml:space="preserve"> Terrebonne </t>
  </si>
  <si>
    <t>J6W 1L4</t>
  </si>
  <si>
    <t xml:space="preserve"> boulevard De Terrebonne</t>
  </si>
  <si>
    <t>J6W 2G8</t>
  </si>
  <si>
    <t xml:space="preserve"> Du Collège</t>
  </si>
  <si>
    <t xml:space="preserve"> L'Assomption </t>
  </si>
  <si>
    <t>J5W 1M1</t>
  </si>
  <si>
    <t xml:space="preserve"> rue De Livaudiere</t>
  </si>
  <si>
    <t>J6X 3B5</t>
  </si>
  <si>
    <t xml:space="preserve"> rue Piché</t>
  </si>
  <si>
    <t>J6W 4L6</t>
  </si>
  <si>
    <t xml:space="preserve"> rue Antonio-Mercier</t>
  </si>
  <si>
    <t xml:space="preserve"> Charlemagne </t>
  </si>
  <si>
    <t>J5Z 3S5</t>
  </si>
  <si>
    <t xml:space="preserve"> rue Villeneuve</t>
  </si>
  <si>
    <t>J7M 1V7</t>
  </si>
  <si>
    <t xml:space="preserve"> Rue Ste-Anne</t>
  </si>
  <si>
    <t>J5W 3B3</t>
  </si>
  <si>
    <t xml:space="preserve"> rue Borduas</t>
  </si>
  <si>
    <t xml:space="preserve"> Repentigny </t>
  </si>
  <si>
    <t>J5Z 4M3</t>
  </si>
  <si>
    <t xml:space="preserve"> côte De Terrebonne</t>
  </si>
  <si>
    <t>J6Y 1L6</t>
  </si>
  <si>
    <t xml:space="preserve"> chemin Saint-Henri</t>
  </si>
  <si>
    <t xml:space="preserve"> Mascouche </t>
  </si>
  <si>
    <t>J7K 2N1</t>
  </si>
  <si>
    <t xml:space="preserve"> rue Pierre-Laporte</t>
  </si>
  <si>
    <t>J6V 1H5</t>
  </si>
  <si>
    <t xml:space="preserve"> boulevard De Mascouche</t>
  </si>
  <si>
    <t>J7K 3E5</t>
  </si>
  <si>
    <t xml:space="preserve"> rue De Cloridan</t>
  </si>
  <si>
    <t>J6X 2Y5</t>
  </si>
  <si>
    <t>J6Y 1L7</t>
  </si>
  <si>
    <t>J6X 3J5</t>
  </si>
  <si>
    <t>OH au Cœur de chez nous</t>
  </si>
  <si>
    <t xml:space="preserve"> 7 ième Avenue</t>
  </si>
  <si>
    <t xml:space="preserve"> Crabtree </t>
  </si>
  <si>
    <t>J0K 1B0</t>
  </si>
  <si>
    <t xml:space="preserve"> rue Omer-Boucher</t>
  </si>
  <si>
    <t xml:space="preserve"> Saint-Ambroise-De-Kildare </t>
  </si>
  <si>
    <t>J0K 1C0</t>
  </si>
  <si>
    <t xml:space="preserve"> rue Maxime</t>
  </si>
  <si>
    <t xml:space="preserve"> Lourdes-De-Joliette </t>
  </si>
  <si>
    <t>J0K 1K0</t>
  </si>
  <si>
    <t xml:space="preserve"> rue Brassard</t>
  </si>
  <si>
    <t xml:space="preserve"> Saint-Paul </t>
  </si>
  <si>
    <t>J0K 3E0</t>
  </si>
  <si>
    <t xml:space="preserve"> rue Des Ormes</t>
  </si>
  <si>
    <t xml:space="preserve"> Sainte-Mélanie </t>
  </si>
  <si>
    <t>J0K 3A0</t>
  </si>
  <si>
    <t xml:space="preserve"> rue Robitaille</t>
  </si>
  <si>
    <t xml:space="preserve"> Saint-Thomas </t>
  </si>
  <si>
    <t>J0K 3L0</t>
  </si>
  <si>
    <t xml:space="preserve"> rue Wilfrid-Ranger</t>
  </si>
  <si>
    <t xml:space="preserve"> Saint-Charles-Borromée </t>
  </si>
  <si>
    <t>J6E 7Z9</t>
  </si>
  <si>
    <t>OMH de Matawini</t>
  </si>
  <si>
    <t xml:space="preserve"> 12e Avenue</t>
  </si>
  <si>
    <t xml:space="preserve"> Rawdon </t>
  </si>
  <si>
    <t>J0K 1S0</t>
  </si>
  <si>
    <t xml:space="preserve"> rue Bellevue</t>
  </si>
  <si>
    <t xml:space="preserve"> Saint-Donat-De-Montcalm </t>
  </si>
  <si>
    <t>J0T 2C0</t>
  </si>
  <si>
    <t xml:space="preserve"> rue Saint-Viateur</t>
  </si>
  <si>
    <t xml:space="preserve"> Saint-Zénon </t>
  </si>
  <si>
    <t>J0K 3N0</t>
  </si>
  <si>
    <t xml:space="preserve"> Saint-Michel-Des-Saints </t>
  </si>
  <si>
    <t>J0K 3B0</t>
  </si>
  <si>
    <t xml:space="preserve"> rue Panet</t>
  </si>
  <si>
    <t xml:space="preserve"> Sainte-Béatrix </t>
  </si>
  <si>
    <t>J0K 1Y0</t>
  </si>
  <si>
    <t xml:space="preserve"> 65E</t>
  </si>
  <si>
    <t xml:space="preserve"> Saint-Côme </t>
  </si>
  <si>
    <t>J0K 2B0</t>
  </si>
  <si>
    <t xml:space="preserve"> 1Re Rue Du Pied-De-La-Montagne</t>
  </si>
  <si>
    <t xml:space="preserve"> Sainte-Marcelline-De-Kildare </t>
  </si>
  <si>
    <t>J0K 2Y0</t>
  </si>
  <si>
    <t xml:space="preserve"> rue Du Collège</t>
  </si>
  <si>
    <t xml:space="preserve"> Saint-Jean-De-Matha </t>
  </si>
  <si>
    <t>J0K 2S0</t>
  </si>
  <si>
    <t xml:space="preserve"> rue Lionel</t>
  </si>
  <si>
    <t xml:space="preserve"> Saint-Félix-De-Valois </t>
  </si>
  <si>
    <t>J0K 2M0</t>
  </si>
  <si>
    <t xml:space="preserve"> rue Queen</t>
  </si>
  <si>
    <t xml:space="preserve"> rue Desormeaux</t>
  </si>
  <si>
    <t>ORH de Comté d'Autray</t>
  </si>
  <si>
    <t xml:space="preserve"> Saint-Ignace-De-Loyola </t>
  </si>
  <si>
    <t>J0K 2P0</t>
  </si>
  <si>
    <t xml:space="preserve"> rue De Bonaventure</t>
  </si>
  <si>
    <t xml:space="preserve"> Saint-Norbert </t>
  </si>
  <si>
    <t>J0K 3C0</t>
  </si>
  <si>
    <t xml:space="preserve"> rue Aucoin</t>
  </si>
  <si>
    <t xml:space="preserve"> Berthierville </t>
  </si>
  <si>
    <t>J0K 1A0</t>
  </si>
  <si>
    <t xml:space="preserve"> Sainte-Élisabeth </t>
  </si>
  <si>
    <t>J0K 2J0</t>
  </si>
  <si>
    <t xml:space="preserve"> De Montcalm</t>
  </si>
  <si>
    <t xml:space="preserve"> rue Maskinongé</t>
  </si>
  <si>
    <t xml:space="preserve"> Ville de Saint-Gabriel </t>
  </si>
  <si>
    <t>J0K 2N0</t>
  </si>
  <si>
    <t xml:space="preserve"> boulevard Houle</t>
  </si>
  <si>
    <t xml:space="preserve"> rue Laroche</t>
  </si>
  <si>
    <t xml:space="preserve"> Lanoraie </t>
  </si>
  <si>
    <t>J0K 1E0</t>
  </si>
  <si>
    <t xml:space="preserve"> rue De La Fabrique</t>
  </si>
  <si>
    <t xml:space="preserve"> Saint-Cuthbert </t>
  </si>
  <si>
    <t>J0K 2C0</t>
  </si>
  <si>
    <t xml:space="preserve"> rue Bonin</t>
  </si>
  <si>
    <t xml:space="preserve"> Saint-Barthélemy </t>
  </si>
  <si>
    <t>J0K 1X0</t>
  </si>
  <si>
    <t xml:space="preserve"> rue Des Écoles</t>
  </si>
  <si>
    <t xml:space="preserve"> Désy</t>
  </si>
  <si>
    <t>OMH de Joliette</t>
  </si>
  <si>
    <t xml:space="preserve"> rue Saint-Pierre Sud</t>
  </si>
  <si>
    <t xml:space="preserve"> Joliette </t>
  </si>
  <si>
    <t>J6E 5Z3</t>
  </si>
  <si>
    <t xml:space="preserve"> rue Saint-Pierre Nord</t>
  </si>
  <si>
    <t>J6E 6X3</t>
  </si>
  <si>
    <t xml:space="preserve"> rue Saint-Antoine</t>
  </si>
  <si>
    <t>J6E 3S7</t>
  </si>
  <si>
    <t xml:space="preserve"> rue Beaudry Sud</t>
  </si>
  <si>
    <t>J6E 6B9</t>
  </si>
  <si>
    <t>J6E 7K6</t>
  </si>
  <si>
    <t>J6E 3T1</t>
  </si>
  <si>
    <t xml:space="preserve"> rue Flamand</t>
  </si>
  <si>
    <t>J6E 7H7</t>
  </si>
  <si>
    <t>J6E 7K5</t>
  </si>
  <si>
    <t xml:space="preserve"> rue Garneau</t>
  </si>
  <si>
    <t>J6E 8B1</t>
  </si>
  <si>
    <t xml:space="preserve"> rue Piette</t>
  </si>
  <si>
    <t>J6E 3V9</t>
  </si>
  <si>
    <t xml:space="preserve"> rue Boisvert</t>
  </si>
  <si>
    <t>J6E 6M3</t>
  </si>
  <si>
    <t>J6E 3P9</t>
  </si>
  <si>
    <t xml:space="preserve"> rue Richard</t>
  </si>
  <si>
    <t>J6E 2V2</t>
  </si>
  <si>
    <t>RÉGION LAVAL</t>
  </si>
  <si>
    <t>OMH de Laval
2023-01-01</t>
  </si>
  <si>
    <t>Total Parc HLM Laval</t>
  </si>
  <si>
    <t xml:space="preserve"> montée Du Moulin</t>
  </si>
  <si>
    <t xml:space="preserve"> Laval </t>
  </si>
  <si>
    <t>H7A 3R9</t>
  </si>
  <si>
    <t xml:space="preserve"> rue Vincent-Massey</t>
  </si>
  <si>
    <t>H7V 3M9</t>
  </si>
  <si>
    <t xml:space="preserve"> rue Brien</t>
  </si>
  <si>
    <t>H7V 1T1</t>
  </si>
  <si>
    <t xml:space="preserve"> avenue Dumouchel</t>
  </si>
  <si>
    <t>H7S 1J8</t>
  </si>
  <si>
    <t xml:space="preserve"> avenue Hector-Charland</t>
  </si>
  <si>
    <t>H7S 1Y6</t>
  </si>
  <si>
    <t xml:space="preserve"> boulevard Le Corbusier</t>
  </si>
  <si>
    <t>H7S 1Z4</t>
  </si>
  <si>
    <t xml:space="preserve"> rue Des Châteaux</t>
  </si>
  <si>
    <t>H7V 3T3</t>
  </si>
  <si>
    <t xml:space="preserve"> rue De La Butineuse</t>
  </si>
  <si>
    <t>H7K 2W8</t>
  </si>
  <si>
    <t xml:space="preserve"> boulevard Arthur-Sauvé</t>
  </si>
  <si>
    <t>H7R 3X4</t>
  </si>
  <si>
    <t xml:space="preserve"> boulevard Chomedey</t>
  </si>
  <si>
    <t>H7V 3T1</t>
  </si>
  <si>
    <t>H7V 4A1</t>
  </si>
  <si>
    <t xml:space="preserve"> boulevard De La Renaissance</t>
  </si>
  <si>
    <t>H7L 4L5</t>
  </si>
  <si>
    <t xml:space="preserve"> rue Sylvie</t>
  </si>
  <si>
    <t>H7X 2W7</t>
  </si>
  <si>
    <t xml:space="preserve"> rue Jubinville</t>
  </si>
  <si>
    <t>H7G 3E4</t>
  </si>
  <si>
    <t xml:space="preserve"> rue Thomas-Chapais</t>
  </si>
  <si>
    <t>H7V 3K3</t>
  </si>
  <si>
    <t xml:space="preserve"> rue Honore-Mercier</t>
  </si>
  <si>
    <t>H7V 3A5</t>
  </si>
  <si>
    <t xml:space="preserve"> rue Wilfrid-Laurier</t>
  </si>
  <si>
    <t>H7V 3E9</t>
  </si>
  <si>
    <t xml:space="preserve"> rue Henri-Bourassa</t>
  </si>
  <si>
    <t>H7V 1S5</t>
  </si>
  <si>
    <t xml:space="preserve"> boulevard Pie-X</t>
  </si>
  <si>
    <t>H7V 3A8</t>
  </si>
  <si>
    <t>H7V 1S4</t>
  </si>
  <si>
    <t>H7V 1S8</t>
  </si>
  <si>
    <t xml:space="preserve"> 79e Avenue</t>
  </si>
  <si>
    <t>H7V 3J1</t>
  </si>
  <si>
    <t xml:space="preserve"> boulevard Notre-Dame</t>
  </si>
  <si>
    <t>H7V 1R7</t>
  </si>
  <si>
    <t>H7V 3G1</t>
  </si>
  <si>
    <t>H7V 3K4</t>
  </si>
  <si>
    <t>H7V 1S6</t>
  </si>
  <si>
    <t xml:space="preserve"> avenue Albert-Duquesne</t>
  </si>
  <si>
    <t>H7S 1K6</t>
  </si>
  <si>
    <t xml:space="preserve"> boulevard Cartier Ouest</t>
  </si>
  <si>
    <t>H7N 5R3</t>
  </si>
  <si>
    <t xml:space="preserve"> rue Monod</t>
  </si>
  <si>
    <t>H7V 3T6</t>
  </si>
  <si>
    <t>H7R 3X8</t>
  </si>
  <si>
    <t xml:space="preserve"> chemin Du Sablon</t>
  </si>
  <si>
    <t>H7W 4H5</t>
  </si>
  <si>
    <t xml:space="preserve"> boulevard Lévesque Ouest</t>
  </si>
  <si>
    <t>H7W 2P2</t>
  </si>
  <si>
    <t>RÉGION MONTRÉAL</t>
  </si>
  <si>
    <t>OMH de Montréal
2023-01-01</t>
  </si>
  <si>
    <t>Total Parc HLM Montréal</t>
  </si>
  <si>
    <t xml:space="preserve"> rue Des Seigneurs</t>
  </si>
  <si>
    <t xml:space="preserve"> Montréal </t>
  </si>
  <si>
    <t>H3J 1Y2</t>
  </si>
  <si>
    <t xml:space="preserve"> rue Duff Court</t>
  </si>
  <si>
    <t xml:space="preserve"> Lachine </t>
  </si>
  <si>
    <t>H8S 1E2</t>
  </si>
  <si>
    <t>H8S 1E1</t>
  </si>
  <si>
    <t>H8S 1C9</t>
  </si>
  <si>
    <t>H8S 1C8</t>
  </si>
  <si>
    <t>H8S 1C7</t>
  </si>
  <si>
    <t>H8S 1C6</t>
  </si>
  <si>
    <t>H8S 1C5</t>
  </si>
  <si>
    <t xml:space="preserve"> rue Robin</t>
  </si>
  <si>
    <t>H2L 1V8</t>
  </si>
  <si>
    <t xml:space="preserve"> rue Saint-André</t>
  </si>
  <si>
    <t>H2L 3T7</t>
  </si>
  <si>
    <t xml:space="preserve"> rue Workman</t>
  </si>
  <si>
    <t>H3J 1L2</t>
  </si>
  <si>
    <t xml:space="preserve"> boulevard Robert</t>
  </si>
  <si>
    <t>H1Z 1Z3</t>
  </si>
  <si>
    <t xml:space="preserve"> allée Léo-Bricault</t>
  </si>
  <si>
    <t>H1Z 0B4</t>
  </si>
  <si>
    <t>H1Z 0B3</t>
  </si>
  <si>
    <t xml:space="preserve"> 25e Avenue</t>
  </si>
  <si>
    <t>H1Z 4A9</t>
  </si>
  <si>
    <t xml:space="preserve"> rue Jean-Rivard</t>
  </si>
  <si>
    <t>H1Z 2A9</t>
  </si>
  <si>
    <t xml:space="preserve"> rue Poupart</t>
  </si>
  <si>
    <t>H2K 3G4</t>
  </si>
  <si>
    <t xml:space="preserve"> rue Logan</t>
  </si>
  <si>
    <t>H2K 2C1</t>
  </si>
  <si>
    <t xml:space="preserve"> avenue Gascon</t>
  </si>
  <si>
    <t>H2K 2W3</t>
  </si>
  <si>
    <t xml:space="preserve"> rue Sainte-Catherine Est</t>
  </si>
  <si>
    <t>H1W 2G1</t>
  </si>
  <si>
    <t xml:space="preserve"> rue Forsyth</t>
  </si>
  <si>
    <t xml:space="preserve"> Pointe-Aux-Trembles </t>
  </si>
  <si>
    <t>H1A 3W6</t>
  </si>
  <si>
    <t>H1A 3X2</t>
  </si>
  <si>
    <t xml:space="preserve"> rue Notre-Dame Est</t>
  </si>
  <si>
    <t>H2Y 1C8</t>
  </si>
  <si>
    <t xml:space="preserve"> rue Saint-Paul Est</t>
  </si>
  <si>
    <t>H2Y 1H5</t>
  </si>
  <si>
    <t xml:space="preserve"> rue D'Iberville</t>
  </si>
  <si>
    <t>H2K 3C3</t>
  </si>
  <si>
    <t xml:space="preserve"> 18e Avenue</t>
  </si>
  <si>
    <t>H8S 3R1</t>
  </si>
  <si>
    <t xml:space="preserve"> avenue Victoria</t>
  </si>
  <si>
    <t>H3W 3G5</t>
  </si>
  <si>
    <t xml:space="preserve"> rue Préfontaine</t>
  </si>
  <si>
    <t>H1W 2N2</t>
  </si>
  <si>
    <t xml:space="preserve"> chemin De Bedford</t>
  </si>
  <si>
    <t>H3S 1G3</t>
  </si>
  <si>
    <t xml:space="preserve"> rue Saint-Antoine Ouest</t>
  </si>
  <si>
    <t>H3J 1A6</t>
  </si>
  <si>
    <t xml:space="preserve"> terrasse Elgin</t>
  </si>
  <si>
    <t>H3J 1E8</t>
  </si>
  <si>
    <t xml:space="preserve"> rue Saint-Martin</t>
  </si>
  <si>
    <t>H3J 1W8</t>
  </si>
  <si>
    <t>H3J 1E6</t>
  </si>
  <si>
    <t xml:space="preserve"> boulevard Pierre-Bernard</t>
  </si>
  <si>
    <t>H1K 2R4</t>
  </si>
  <si>
    <t xml:space="preserve"> allée Dumont</t>
  </si>
  <si>
    <t>H1K 2T3</t>
  </si>
  <si>
    <t>H8S 1G3</t>
  </si>
  <si>
    <t xml:space="preserve"> rue Saint-Timothée</t>
  </si>
  <si>
    <t>H2L 3P1</t>
  </si>
  <si>
    <t xml:space="preserve"> rue Delinelle</t>
  </si>
  <si>
    <t>H4C 3A6</t>
  </si>
  <si>
    <t xml:space="preserve"> rue Notre-Dame Ouest</t>
  </si>
  <si>
    <t>H4C 1T3</t>
  </si>
  <si>
    <t xml:space="preserve"> rue Richmond</t>
  </si>
  <si>
    <t>H3J 1V4</t>
  </si>
  <si>
    <t xml:space="preserve"> avenue Lionel-Groulx</t>
  </si>
  <si>
    <t>H3J 1J2</t>
  </si>
  <si>
    <t xml:space="preserve"> allée Sauvé</t>
  </si>
  <si>
    <t>H3L 1Z3</t>
  </si>
  <si>
    <t xml:space="preserve"> avenue André-Grasset</t>
  </si>
  <si>
    <t>H2M 2B2</t>
  </si>
  <si>
    <t>H4C 1E1</t>
  </si>
  <si>
    <t xml:space="preserve"> boulevard Rosemont</t>
  </si>
  <si>
    <t>H1X 1L5</t>
  </si>
  <si>
    <t xml:space="preserve"> rue Dufresne</t>
  </si>
  <si>
    <t>H2K 3K2</t>
  </si>
  <si>
    <t>H2L 4N9</t>
  </si>
  <si>
    <t xml:space="preserve"> rue Chartrand</t>
  </si>
  <si>
    <t xml:space="preserve"> Montréal-Nord </t>
  </si>
  <si>
    <t>H1G 3P6</t>
  </si>
  <si>
    <t xml:space="preserve"> rue Alexandre-Desève</t>
  </si>
  <si>
    <t>H2L 2W2</t>
  </si>
  <si>
    <t xml:space="preserve"> avenue Laurier Est</t>
  </si>
  <si>
    <t>H2T 1G4</t>
  </si>
  <si>
    <t xml:space="preserve"> rue Tupper</t>
  </si>
  <si>
    <t>H3H 2N2</t>
  </si>
  <si>
    <t xml:space="preserve"> avenue Henri-Julien</t>
  </si>
  <si>
    <t>H2T 2C8</t>
  </si>
  <si>
    <t>H1B 5M4</t>
  </si>
  <si>
    <t xml:space="preserve"> rue Saint-Charles</t>
  </si>
  <si>
    <t>H3K 1E6</t>
  </si>
  <si>
    <t xml:space="preserve"> avenue Du Mont-Royal Est</t>
  </si>
  <si>
    <t>H2J 1W3</t>
  </si>
  <si>
    <t xml:space="preserve"> rue Frontenac</t>
  </si>
  <si>
    <t>H2K 4R1</t>
  </si>
  <si>
    <t xml:space="preserve"> rue Darling</t>
  </si>
  <si>
    <t>H1W 2V9</t>
  </si>
  <si>
    <t xml:space="preserve"> avenue Hillside</t>
  </si>
  <si>
    <t xml:space="preserve"> Westmount </t>
  </si>
  <si>
    <t>H3Z 1V9</t>
  </si>
  <si>
    <t xml:space="preserve"> boulevard Saint-Michel</t>
  </si>
  <si>
    <t>H1Y 3G5</t>
  </si>
  <si>
    <t xml:space="preserve"> boulevard Crémazie Est</t>
  </si>
  <si>
    <t>H2P 1E6</t>
  </si>
  <si>
    <t xml:space="preserve"> boulevard René-Lévesque Est</t>
  </si>
  <si>
    <t>H2K 4R9</t>
  </si>
  <si>
    <t xml:space="preserve"> boulevard Décarie</t>
  </si>
  <si>
    <t>H3X 3Z8</t>
  </si>
  <si>
    <t xml:space="preserve"> rue Jean-Milot</t>
  </si>
  <si>
    <t xml:space="preserve"> Lasalle </t>
  </si>
  <si>
    <t>H8R 1X8</t>
  </si>
  <si>
    <t xml:space="preserve"> avenue Isabella</t>
  </si>
  <si>
    <t>H3W 3H3</t>
  </si>
  <si>
    <t xml:space="preserve"> rue Léo-Guindon</t>
  </si>
  <si>
    <t>H1K 5B5</t>
  </si>
  <si>
    <t xml:space="preserve"> rue Frank-Selke</t>
  </si>
  <si>
    <t>H3K 3J6</t>
  </si>
  <si>
    <t xml:space="preserve"> rue Lajeunesse</t>
  </si>
  <si>
    <t>H2R 3C3</t>
  </si>
  <si>
    <t xml:space="preserve"> boulevard Maurice-Duplessis</t>
  </si>
  <si>
    <t>H1E 7E2</t>
  </si>
  <si>
    <t xml:space="preserve"> rue Irène-Joly</t>
  </si>
  <si>
    <t>H1Z 4L1</t>
  </si>
  <si>
    <t>H1A 1V1</t>
  </si>
  <si>
    <t xml:space="preserve"> rue Dandurand</t>
  </si>
  <si>
    <t>H1Y 1T9</t>
  </si>
  <si>
    <t xml:space="preserve"> 9e Avenue</t>
  </si>
  <si>
    <t>H2A 3B7</t>
  </si>
  <si>
    <t>H3J 1V6</t>
  </si>
  <si>
    <t xml:space="preserve"> terrasse Coursol</t>
  </si>
  <si>
    <t>H3J 1B3</t>
  </si>
  <si>
    <t xml:space="preserve"> rue Berlinguet</t>
  </si>
  <si>
    <t>H1K 2H6</t>
  </si>
  <si>
    <t>H1K 2S9</t>
  </si>
  <si>
    <t xml:space="preserve"> rue De Forbin-Janson</t>
  </si>
  <si>
    <t>H1K 2K7</t>
  </si>
  <si>
    <t xml:space="preserve"> rue Saint-Donat</t>
  </si>
  <si>
    <t>H1K 3N8</t>
  </si>
  <si>
    <t xml:space="preserve"> rue Guy</t>
  </si>
  <si>
    <t>H3J 1T3</t>
  </si>
  <si>
    <t xml:space="preserve"> rue Delisle</t>
  </si>
  <si>
    <t>H3J 1K6</t>
  </si>
  <si>
    <t xml:space="preserve"> rue Vinet</t>
  </si>
  <si>
    <t>H3J 2E9</t>
  </si>
  <si>
    <t>H3J 1J1</t>
  </si>
  <si>
    <t xml:space="preserve"> rue Messier</t>
  </si>
  <si>
    <t>H2K 3R3</t>
  </si>
  <si>
    <t xml:space="preserve"> rue Gilford</t>
  </si>
  <si>
    <t>H2H 1G8</t>
  </si>
  <si>
    <t xml:space="preserve"> rue Meunier</t>
  </si>
  <si>
    <t>H3L 2Y9</t>
  </si>
  <si>
    <t xml:space="preserve"> rue Émile-Yelle</t>
  </si>
  <si>
    <t>H2M 1L1</t>
  </si>
  <si>
    <t xml:space="preserve"> rue Jacques-Rousseau</t>
  </si>
  <si>
    <t>H1E 1J2</t>
  </si>
  <si>
    <t>H1E 1J6</t>
  </si>
  <si>
    <t xml:space="preserve"> avenue Pierre-De Coubertin</t>
  </si>
  <si>
    <t>H1N 1T8</t>
  </si>
  <si>
    <t xml:space="preserve"> avenue Émile-Legrand</t>
  </si>
  <si>
    <t>H1N 3H6</t>
  </si>
  <si>
    <t xml:space="preserve"> rue Lyall</t>
  </si>
  <si>
    <t>H1N 3G7</t>
  </si>
  <si>
    <t xml:space="preserve"> rue Butternut</t>
  </si>
  <si>
    <t>H4C 3J8</t>
  </si>
  <si>
    <t xml:space="preserve"> rue Turgeon</t>
  </si>
  <si>
    <t>H4C 2N1</t>
  </si>
  <si>
    <t xml:space="preserve"> 19e Avenue</t>
  </si>
  <si>
    <t>H1X 2L6</t>
  </si>
  <si>
    <t>H1X 2P7</t>
  </si>
  <si>
    <t>H1G 3P4</t>
  </si>
  <si>
    <t>H2K 3K1</t>
  </si>
  <si>
    <t>H2K 3J6</t>
  </si>
  <si>
    <t xml:space="preserve"> boulevard Lasalle</t>
  </si>
  <si>
    <t xml:space="preserve"> Verdun </t>
  </si>
  <si>
    <t>H4H 2T2</t>
  </si>
  <si>
    <t xml:space="preserve"> boulevard Georges-Vanier</t>
  </si>
  <si>
    <t>H3J 2L9</t>
  </si>
  <si>
    <t xml:space="preserve"> 29e Avenue</t>
  </si>
  <si>
    <t>H1T 4A5</t>
  </si>
  <si>
    <t>H1T 3G9</t>
  </si>
  <si>
    <t>H1B 5T9</t>
  </si>
  <si>
    <t>H1X 3E9</t>
  </si>
  <si>
    <t xml:space="preserve"> avenue Bloomfield</t>
  </si>
  <si>
    <t>H3N 2G9</t>
  </si>
  <si>
    <t xml:space="preserve"> rue De La Visitation</t>
  </si>
  <si>
    <t>H2L 3C1</t>
  </si>
  <si>
    <t xml:space="preserve"> rue Wurtele</t>
  </si>
  <si>
    <t>H2K 2P9</t>
  </si>
  <si>
    <t xml:space="preserve"> rue Favard</t>
  </si>
  <si>
    <t>H3K 3E8</t>
  </si>
  <si>
    <t xml:space="preserve"> 13e Avenue</t>
  </si>
  <si>
    <t>H1X 3E2</t>
  </si>
  <si>
    <t xml:space="preserve"> rue De Bullion</t>
  </si>
  <si>
    <t>H2X 3A1</t>
  </si>
  <si>
    <t xml:space="preserve"> rue Rose-De-Lima</t>
  </si>
  <si>
    <t>H4C 2K9</t>
  </si>
  <si>
    <t xml:space="preserve"> rue Sainte-Marie</t>
  </si>
  <si>
    <t>H4C 1X6</t>
  </si>
  <si>
    <t xml:space="preserve"> rue Sherbrooke Est</t>
  </si>
  <si>
    <t>H1L 6L3</t>
  </si>
  <si>
    <t xml:space="preserve"> 8e Avenue</t>
  </si>
  <si>
    <t>H8S 3A8</t>
  </si>
  <si>
    <t xml:space="preserve"> boulevard Couture</t>
  </si>
  <si>
    <t xml:space="preserve"> Saint-Léonard </t>
  </si>
  <si>
    <t>H1P 3M1</t>
  </si>
  <si>
    <t>H1P 3L9</t>
  </si>
  <si>
    <t xml:space="preserve"> avenue D'Orléans</t>
  </si>
  <si>
    <t>H1W 3P9</t>
  </si>
  <si>
    <t xml:space="preserve"> avenue Valois</t>
  </si>
  <si>
    <t>H1W 3L7</t>
  </si>
  <si>
    <t xml:space="preserve"> rue Cuvillier</t>
  </si>
  <si>
    <t>H1W 2Z7</t>
  </si>
  <si>
    <t xml:space="preserve"> rue Moreau</t>
  </si>
  <si>
    <t>H1W 2L3</t>
  </si>
  <si>
    <t xml:space="preserve"> rue Viau</t>
  </si>
  <si>
    <t>H1V 3G6</t>
  </si>
  <si>
    <t xml:space="preserve"> boulevard Grand</t>
  </si>
  <si>
    <t>H4B 2W8</t>
  </si>
  <si>
    <t xml:space="preserve"> boulevard Saint-Joseph Est</t>
  </si>
  <si>
    <t>H1Y 2B5</t>
  </si>
  <si>
    <t>H1X 3K3</t>
  </si>
  <si>
    <t xml:space="preserve"> rue Jolicoeur</t>
  </si>
  <si>
    <t>H4E 1Y6</t>
  </si>
  <si>
    <t xml:space="preserve"> avenue Dawson</t>
  </si>
  <si>
    <t xml:space="preserve"> Dorval </t>
  </si>
  <si>
    <t>H9S 1X1</t>
  </si>
  <si>
    <t>H8S 2J6</t>
  </si>
  <si>
    <t xml:space="preserve"> rue De Lanaudière</t>
  </si>
  <si>
    <t>H2E 3A6</t>
  </si>
  <si>
    <t xml:space="preserve"> rue Drolet</t>
  </si>
  <si>
    <t>H2T 2H2</t>
  </si>
  <si>
    <t xml:space="preserve"> avenue Sainte-Croix</t>
  </si>
  <si>
    <t xml:space="preserve"> Saint-Laurent </t>
  </si>
  <si>
    <t>H4L 5J6</t>
  </si>
  <si>
    <t>H2K 4S2</t>
  </si>
  <si>
    <t>H2L 2T7</t>
  </si>
  <si>
    <t>H1A 1T1</t>
  </si>
  <si>
    <t xml:space="preserve"> boulevard Perras</t>
  </si>
  <si>
    <t>H1E 5M8</t>
  </si>
  <si>
    <t xml:space="preserve"> avenue Rondeau</t>
  </si>
  <si>
    <t xml:space="preserve"> Anjou </t>
  </si>
  <si>
    <t>H1K 4Z1</t>
  </si>
  <si>
    <t>H2C 2H1</t>
  </si>
  <si>
    <t xml:space="preserve"> rue Saint-Denis</t>
  </si>
  <si>
    <t>H2S 3R2</t>
  </si>
  <si>
    <t xml:space="preserve"> avenue Casgrain</t>
  </si>
  <si>
    <t>H2P 2K6</t>
  </si>
  <si>
    <t>H1Z 4L2</t>
  </si>
  <si>
    <t>H3X 2J6</t>
  </si>
  <si>
    <t xml:space="preserve"> 54e Rue</t>
  </si>
  <si>
    <t>H1Z 1G8</t>
  </si>
  <si>
    <t xml:space="preserve"> rue Cousineau</t>
  </si>
  <si>
    <t>H4K 2Y8</t>
  </si>
  <si>
    <t xml:space="preserve"> avenue Papineau</t>
  </si>
  <si>
    <t>H2K 4J1</t>
  </si>
  <si>
    <t xml:space="preserve"> rue Holy Cross</t>
  </si>
  <si>
    <t>H4E 2A6</t>
  </si>
  <si>
    <t xml:space="preserve"> avenue Walkley</t>
  </si>
  <si>
    <t>H4V 2M4</t>
  </si>
  <si>
    <t xml:space="preserve"> rue Hutchison</t>
  </si>
  <si>
    <t>H3N 1Y6</t>
  </si>
  <si>
    <t xml:space="preserve"> avenue Letourneux</t>
  </si>
  <si>
    <t>H1V 2M2</t>
  </si>
  <si>
    <t xml:space="preserve"> 51e Rue</t>
  </si>
  <si>
    <t>H1Z 1J2</t>
  </si>
  <si>
    <t xml:space="preserve"> rue Goyer</t>
  </si>
  <si>
    <t>H3S 1H9</t>
  </si>
  <si>
    <t>H3J 1E5</t>
  </si>
  <si>
    <t xml:space="preserve"> rue Saint-Jacques</t>
  </si>
  <si>
    <t>H3J 1H1</t>
  </si>
  <si>
    <t>H3J 1V5</t>
  </si>
  <si>
    <t>H3J 1W7</t>
  </si>
  <si>
    <t>H3J 1X1</t>
  </si>
  <si>
    <t>H3J 1W9</t>
  </si>
  <si>
    <t>H3J 1Y6</t>
  </si>
  <si>
    <t>H1K 2T2</t>
  </si>
  <si>
    <t>H1K 2T1</t>
  </si>
  <si>
    <t xml:space="preserve"> rue Joffre</t>
  </si>
  <si>
    <t>H1K 2T6</t>
  </si>
  <si>
    <t>H1K 2T5</t>
  </si>
  <si>
    <t>H1K 2R5</t>
  </si>
  <si>
    <t xml:space="preserve"> rue De Grosbois</t>
  </si>
  <si>
    <t>H1K 2E5</t>
  </si>
  <si>
    <t xml:space="preserve"> boulevard Lapointe</t>
  </si>
  <si>
    <t>H1K 3R2</t>
  </si>
  <si>
    <t>H1K 2H9</t>
  </si>
  <si>
    <t xml:space="preserve"> avenue Irwin</t>
  </si>
  <si>
    <t>H4E 2S9</t>
  </si>
  <si>
    <t xml:space="preserve"> avenue De Monts</t>
  </si>
  <si>
    <t>H4E 2T4</t>
  </si>
  <si>
    <t xml:space="preserve"> avenue Lamont</t>
  </si>
  <si>
    <t>H4E 2T9</t>
  </si>
  <si>
    <t xml:space="preserve"> avenue De Montmagny</t>
  </si>
  <si>
    <t>H4E 2W1</t>
  </si>
  <si>
    <t>H4C 1T1</t>
  </si>
  <si>
    <t>H3J 1J3</t>
  </si>
  <si>
    <t>H3J 1J5</t>
  </si>
  <si>
    <t xml:space="preserve"> avenue Des Érables</t>
  </si>
  <si>
    <t>H2E 2S2</t>
  </si>
  <si>
    <t>H3J 1K1</t>
  </si>
  <si>
    <t xml:space="preserve"> rue Quesnel</t>
  </si>
  <si>
    <t>H3J 1G8</t>
  </si>
  <si>
    <t>H3J 1G7</t>
  </si>
  <si>
    <t>H3J 1H8</t>
  </si>
  <si>
    <t xml:space="preserve"> rue Sauvé Ouest</t>
  </si>
  <si>
    <t xml:space="preserve"> rue Tolhurst</t>
  </si>
  <si>
    <t>H3L 3A1</t>
  </si>
  <si>
    <t xml:space="preserve"> allée Sauriol</t>
  </si>
  <si>
    <t>H3L 1Y1</t>
  </si>
  <si>
    <t>H3J 2B5</t>
  </si>
  <si>
    <t xml:space="preserve"> avenue Émile-Journault</t>
  </si>
  <si>
    <t>H2M 1K4</t>
  </si>
  <si>
    <t>H3J 1A4</t>
  </si>
  <si>
    <t xml:space="preserve"> rue Chatham</t>
  </si>
  <si>
    <t>H3J 1Z6</t>
  </si>
  <si>
    <t xml:space="preserve"> rue De Paris</t>
  </si>
  <si>
    <t>H3K 1T9</t>
  </si>
  <si>
    <t xml:space="preserve"> rue De Ryde</t>
  </si>
  <si>
    <t>H3K 1R6</t>
  </si>
  <si>
    <t xml:space="preserve"> rue Charon</t>
  </si>
  <si>
    <t>H3K 2N8</t>
  </si>
  <si>
    <t xml:space="preserve"> rue Augustin-Cantin</t>
  </si>
  <si>
    <t>H3K 1C7</t>
  </si>
  <si>
    <t xml:space="preserve"> rue Saint-Ferdinand</t>
  </si>
  <si>
    <t>H4C 2S8</t>
  </si>
  <si>
    <t xml:space="preserve"> rue Dagenais</t>
  </si>
  <si>
    <t>H4C 1L7</t>
  </si>
  <si>
    <t xml:space="preserve"> rue Sainte-Émilie</t>
  </si>
  <si>
    <t>H4C 2B5</t>
  </si>
  <si>
    <t>H4C 1K1</t>
  </si>
  <si>
    <t xml:space="preserve"> rue Lenoir</t>
  </si>
  <si>
    <t>H4C 2Z4</t>
  </si>
  <si>
    <t>H4C 2M2</t>
  </si>
  <si>
    <t>H4C 2M1</t>
  </si>
  <si>
    <t xml:space="preserve"> rue Saint-Ambroise</t>
  </si>
  <si>
    <t>H4C 2C3</t>
  </si>
  <si>
    <t>H4C 1C9</t>
  </si>
  <si>
    <t xml:space="preserve"> allée De Bellechasse</t>
  </si>
  <si>
    <t>H1X 1J8</t>
  </si>
  <si>
    <t>H1X 1J9</t>
  </si>
  <si>
    <t>H1X 2P8</t>
  </si>
  <si>
    <t xml:space="preserve"> rue Galt</t>
  </si>
  <si>
    <t>H4E 1J6</t>
  </si>
  <si>
    <t xml:space="preserve"> rue Le Caron</t>
  </si>
  <si>
    <t>H4E 1K5</t>
  </si>
  <si>
    <t xml:space="preserve"> rue De Villiers</t>
  </si>
  <si>
    <t>H4E 1L1</t>
  </si>
  <si>
    <t xml:space="preserve"> rue Théodore</t>
  </si>
  <si>
    <t>H1V 3C1</t>
  </si>
  <si>
    <t xml:space="preserve"> rue Clark</t>
  </si>
  <si>
    <t>H2S 3E8</t>
  </si>
  <si>
    <t>H4C 1X7</t>
  </si>
  <si>
    <t xml:space="preserve"> rue Sainte-Marguerite</t>
  </si>
  <si>
    <t>H4C 2W6</t>
  </si>
  <si>
    <t xml:space="preserve"> rue Saint-Philippe</t>
  </si>
  <si>
    <t>H4C 2T9</t>
  </si>
  <si>
    <t>H4C 3K7</t>
  </si>
  <si>
    <t>H4C 2N2</t>
  </si>
  <si>
    <t>H4C 2M9</t>
  </si>
  <si>
    <t xml:space="preserve"> avenue Gatineau</t>
  </si>
  <si>
    <t>H3T 1Z9</t>
  </si>
  <si>
    <t xml:space="preserve"> rue Davidson</t>
  </si>
  <si>
    <t>H1W 2Y7</t>
  </si>
  <si>
    <t>H2K 2B6</t>
  </si>
  <si>
    <t xml:space="preserve"> rue Rivard</t>
  </si>
  <si>
    <t>H2L 4H7</t>
  </si>
  <si>
    <t xml:space="preserve"> avenue Laval</t>
  </si>
  <si>
    <t>H2W 2J8</t>
  </si>
  <si>
    <t xml:space="preserve"> avenue Coloniale</t>
  </si>
  <si>
    <t>H2W 2C5</t>
  </si>
  <si>
    <t>H3J 1V3</t>
  </si>
  <si>
    <t xml:space="preserve"> rue Jogues</t>
  </si>
  <si>
    <t>H4E 4J2</t>
  </si>
  <si>
    <t xml:space="preserve"> rue de la Sucrerie</t>
  </si>
  <si>
    <t>H3K 3E7</t>
  </si>
  <si>
    <t>H4E 4J7</t>
  </si>
  <si>
    <t xml:space="preserve"> avenue Rosedale</t>
  </si>
  <si>
    <t>H4V 2H9</t>
  </si>
  <si>
    <t xml:space="preserve"> boulevard Gouin Est</t>
  </si>
  <si>
    <t>H1G 6E2</t>
  </si>
  <si>
    <t xml:space="preserve"> rue Beaudoin</t>
  </si>
  <si>
    <t>H4C 2Y3</t>
  </si>
  <si>
    <t>H3J 1G6</t>
  </si>
  <si>
    <t xml:space="preserve"> rue Charlevoix</t>
  </si>
  <si>
    <t>H3J 2M3</t>
  </si>
  <si>
    <t xml:space="preserve"> rue Dominion</t>
  </si>
  <si>
    <t>H3J 2M2</t>
  </si>
  <si>
    <t>H3J 1A8</t>
  </si>
  <si>
    <t>H2K 3C1</t>
  </si>
  <si>
    <t>H2G 2Y7</t>
  </si>
  <si>
    <t>H1V 2L8</t>
  </si>
  <si>
    <t>H1V 2L9</t>
  </si>
  <si>
    <t xml:space="preserve"> avenue De La Salle</t>
  </si>
  <si>
    <t>H1V 2J3</t>
  </si>
  <si>
    <t xml:space="preserve"> avenue Bourbonnière</t>
  </si>
  <si>
    <t>H1W 3N1</t>
  </si>
  <si>
    <t>H2M 2T6</t>
  </si>
  <si>
    <t xml:space="preserve"> rue Rachel Est</t>
  </si>
  <si>
    <t>H1X 3G4</t>
  </si>
  <si>
    <t>H2L 3A6</t>
  </si>
  <si>
    <t xml:space="preserve"> avenue De Chaumont</t>
  </si>
  <si>
    <t>H1K 1N9</t>
  </si>
  <si>
    <t xml:space="preserve"> avenue Souligny</t>
  </si>
  <si>
    <t>H1L 6N3</t>
  </si>
  <si>
    <t>H3S 2V5</t>
  </si>
  <si>
    <t xml:space="preserve"> rue Villeray</t>
  </si>
  <si>
    <t>H2R 3A6</t>
  </si>
  <si>
    <t>H3X 3Z4</t>
  </si>
  <si>
    <t xml:space="preserve"> avenue Girouard</t>
  </si>
  <si>
    <t>H4A 3S6</t>
  </si>
  <si>
    <t xml:space="preserve"> boulevard Monk</t>
  </si>
  <si>
    <t>H4E 4L1</t>
  </si>
  <si>
    <t>H2G 2Y9</t>
  </si>
  <si>
    <t xml:space="preserve"> rue Dorion</t>
  </si>
  <si>
    <t>H2K 4B4</t>
  </si>
  <si>
    <t xml:space="preserve"> rue De Champlain</t>
  </si>
  <si>
    <t>H2L 2S8</t>
  </si>
  <si>
    <t xml:space="preserve"> rue Canning</t>
  </si>
  <si>
    <t>H3J 2M4</t>
  </si>
  <si>
    <t xml:space="preserve"> rue Knox</t>
  </si>
  <si>
    <t>H3K 1R3</t>
  </si>
  <si>
    <t xml:space="preserve"> rue Soulanges</t>
  </si>
  <si>
    <t>H3K 2L6</t>
  </si>
  <si>
    <t xml:space="preserve"> boulevard Henri-Bourassa Est</t>
  </si>
  <si>
    <t>H2B 3B8</t>
  </si>
  <si>
    <t xml:space="preserve"> avenue Champagneur</t>
  </si>
  <si>
    <t>H3N 2J8</t>
  </si>
  <si>
    <t xml:space="preserve"> rue Sherbrooke Ouest</t>
  </si>
  <si>
    <t>H3A 2V7</t>
  </si>
  <si>
    <t>H2L 2W1</t>
  </si>
  <si>
    <t>H2L 2S5</t>
  </si>
  <si>
    <t>H2L 3C4</t>
  </si>
  <si>
    <t>H2W 2B7</t>
  </si>
  <si>
    <t>H2L 3E1</t>
  </si>
  <si>
    <t>H4C 3L4</t>
  </si>
  <si>
    <t xml:space="preserve"> avenue De L'Hôtel-De-Ville</t>
  </si>
  <si>
    <t>H2T 2B1</t>
  </si>
  <si>
    <t>H2L 3W2</t>
  </si>
  <si>
    <t>H2W 2C6</t>
  </si>
  <si>
    <t>H3L 3R7</t>
  </si>
  <si>
    <t xml:space="preserve"> avenue De Chateaubriand</t>
  </si>
  <si>
    <t>H2S 2N7</t>
  </si>
  <si>
    <t>H2L 2S9</t>
  </si>
  <si>
    <t xml:space="preserve"> rue Wolfe</t>
  </si>
  <si>
    <t>H2L 3K1</t>
  </si>
  <si>
    <t>H3K 2Y4</t>
  </si>
  <si>
    <t>H3K 2Y2</t>
  </si>
  <si>
    <t xml:space="preserve"> rue Jardin</t>
  </si>
  <si>
    <t>H3K 2L5</t>
  </si>
  <si>
    <t>H3K 2L4</t>
  </si>
  <si>
    <t xml:space="preserve"> rue Saint-Augustin</t>
  </si>
  <si>
    <t>H4C 2N5</t>
  </si>
  <si>
    <t xml:space="preserve"> boulevard Châteauneuf</t>
  </si>
  <si>
    <t>H1K 4G3</t>
  </si>
  <si>
    <t xml:space="preserve"> avenue Maywood</t>
  </si>
  <si>
    <t xml:space="preserve"> Pointe-Claire </t>
  </si>
  <si>
    <t>H9R 5A6</t>
  </si>
  <si>
    <t>H8S 4E4</t>
  </si>
  <si>
    <t xml:space="preserve"> rue Gamelin</t>
  </si>
  <si>
    <t>H8P 3L6</t>
  </si>
  <si>
    <t>H2L 3W3</t>
  </si>
  <si>
    <t xml:space="preserve"> rue Jean-Talon Est</t>
  </si>
  <si>
    <t>H2A 3N6</t>
  </si>
  <si>
    <t>H2H 2R5</t>
  </si>
  <si>
    <t>H2J 1R6</t>
  </si>
  <si>
    <t>H2R 3B6</t>
  </si>
  <si>
    <t>H2L 2W3</t>
  </si>
  <si>
    <t xml:space="preserve"> rue Jarry Est</t>
  </si>
  <si>
    <t>H1P 3G5</t>
  </si>
  <si>
    <t>H1P 3G4</t>
  </si>
  <si>
    <t xml:space="preserve"> avenue Jeanne-D'Arc</t>
  </si>
  <si>
    <t>H1X 2G1</t>
  </si>
  <si>
    <t xml:space="preserve"> rue Masson</t>
  </si>
  <si>
    <t>H1X 1T6</t>
  </si>
  <si>
    <t>H2X 3S2</t>
  </si>
  <si>
    <t xml:space="preserve"> boulevard René-Lévesque Ouest</t>
  </si>
  <si>
    <t>H3H 2P9</t>
  </si>
  <si>
    <t xml:space="preserve"> chemin Upper-Lachine</t>
  </si>
  <si>
    <t>H4A 3S1</t>
  </si>
  <si>
    <t xml:space="preserve"> avenue De Monkland</t>
  </si>
  <si>
    <t>H4A 3R9</t>
  </si>
  <si>
    <t xml:space="preserve"> rue Durocher</t>
  </si>
  <si>
    <t>H3N 2X6</t>
  </si>
  <si>
    <t>H8S 4E3</t>
  </si>
  <si>
    <t>H8P 3N1</t>
  </si>
  <si>
    <t>H1G 6J8</t>
  </si>
  <si>
    <t>H4G 3G9</t>
  </si>
  <si>
    <t>H1Z 4H2</t>
  </si>
  <si>
    <t>H2P 2H6</t>
  </si>
  <si>
    <t xml:space="preserve"> rue Everett</t>
  </si>
  <si>
    <t>H2A 3N8</t>
  </si>
  <si>
    <t xml:space="preserve"> rue De Terrebonne</t>
  </si>
  <si>
    <t>H4B 2Z4</t>
  </si>
  <si>
    <t xml:space="preserve"> rue Beaubien Est</t>
  </si>
  <si>
    <t>H2S 1S2</t>
  </si>
  <si>
    <t xml:space="preserve"> rue Boyer</t>
  </si>
  <si>
    <t>H2S 2H8</t>
  </si>
  <si>
    <t xml:space="preserve"> avenue Ouellette</t>
  </si>
  <si>
    <t>H8R 4B5</t>
  </si>
  <si>
    <t xml:space="preserve"> Sainte-Anne-De-Bellevue </t>
  </si>
  <si>
    <t>H9X 1M9</t>
  </si>
  <si>
    <t>H4L 5C9</t>
  </si>
  <si>
    <t xml:space="preserve"> rue Bannantyne</t>
  </si>
  <si>
    <t>H4G 3H4</t>
  </si>
  <si>
    <t xml:space="preserve"> avenue Ducharme</t>
  </si>
  <si>
    <t xml:space="preserve"> Outremont </t>
  </si>
  <si>
    <t>H2V 1E8</t>
  </si>
  <si>
    <t xml:space="preserve"> rue De Ville-Marie</t>
  </si>
  <si>
    <t>H1V 3J6</t>
  </si>
  <si>
    <t>H1V 3J7</t>
  </si>
  <si>
    <t xml:space="preserve"> rue Chapleau</t>
  </si>
  <si>
    <t>H2G 2E1</t>
  </si>
  <si>
    <t xml:space="preserve"> boulevard Saint-Jean-Baptiste</t>
  </si>
  <si>
    <t>H1B 3Z8</t>
  </si>
  <si>
    <t>H2L 3T3</t>
  </si>
  <si>
    <t xml:space="preserve"> avenue De Darlington</t>
  </si>
  <si>
    <t>H3S 2K1</t>
  </si>
  <si>
    <t xml:space="preserve"> avenue Aird</t>
  </si>
  <si>
    <t>H1V 3S3</t>
  </si>
  <si>
    <t>H1X 3G9</t>
  </si>
  <si>
    <t xml:space="preserve"> avenue Mountain Sights</t>
  </si>
  <si>
    <t>H4P 2S1</t>
  </si>
  <si>
    <t>H2K 2Y4</t>
  </si>
  <si>
    <t>H2K 2Y3</t>
  </si>
  <si>
    <t xml:space="preserve"> avenue Charland</t>
  </si>
  <si>
    <t>H1Z 1B2</t>
  </si>
  <si>
    <t>H2W 1X4</t>
  </si>
  <si>
    <t>H2K 4H8</t>
  </si>
  <si>
    <t xml:space="preserve"> rue Berri</t>
  </si>
  <si>
    <t>H3L 3T4</t>
  </si>
  <si>
    <t>H2E 3A5</t>
  </si>
  <si>
    <t xml:space="preserve"> rue Cartier</t>
  </si>
  <si>
    <t>H2K 4E9</t>
  </si>
  <si>
    <t>H2E 3A1</t>
  </si>
  <si>
    <t>H2E 2H5</t>
  </si>
  <si>
    <t>H2E 3A7</t>
  </si>
  <si>
    <t xml:space="preserve"> 15e Avenue</t>
  </si>
  <si>
    <t>H1Z 3N9</t>
  </si>
  <si>
    <t>H4E 3H1</t>
  </si>
  <si>
    <t xml:space="preserve"> avenue Beaumont</t>
  </si>
  <si>
    <t>H3N 1T6</t>
  </si>
  <si>
    <t xml:space="preserve"> boulevard Shevchenko</t>
  </si>
  <si>
    <t>H8N 3B1</t>
  </si>
  <si>
    <t>H2T 1C5</t>
  </si>
  <si>
    <t>H3K 2N9</t>
  </si>
  <si>
    <t xml:space="preserve"> rue Saint-Dominique</t>
  </si>
  <si>
    <t>H2W 2A6</t>
  </si>
  <si>
    <t xml:space="preserve"> rue Aylwin</t>
  </si>
  <si>
    <t>H1W 3B5</t>
  </si>
  <si>
    <t xml:space="preserve"> rue D'Hibernia</t>
  </si>
  <si>
    <t>H3K 2T7</t>
  </si>
  <si>
    <t xml:space="preserve"> avenue Plamondon</t>
  </si>
  <si>
    <t>H3S 1L8</t>
  </si>
  <si>
    <t xml:space="preserve"> avenue Benny</t>
  </si>
  <si>
    <t>H4B 2S2</t>
  </si>
  <si>
    <t xml:space="preserve"> boulevard Pie-IX</t>
  </si>
  <si>
    <t>H1V 3T6</t>
  </si>
  <si>
    <t>H1Z 4K9</t>
  </si>
  <si>
    <t>H2S 3P8</t>
  </si>
  <si>
    <t>H1Z 4B2</t>
  </si>
  <si>
    <t xml:space="preserve"> 24e Avenue</t>
  </si>
  <si>
    <t>H1Z 3Z5</t>
  </si>
  <si>
    <t xml:space="preserve"> rue De Bordeaux</t>
  </si>
  <si>
    <t>H2E 2M5</t>
  </si>
  <si>
    <t xml:space="preserve"> boulevard Rodolphe-Forget</t>
  </si>
  <si>
    <t>H1E 7G3</t>
  </si>
  <si>
    <t>H2H 1T3</t>
  </si>
  <si>
    <t>H1Z 1C5</t>
  </si>
  <si>
    <t xml:space="preserve"> avenue Christophe-Colomb</t>
  </si>
  <si>
    <t>H2S 2G5</t>
  </si>
  <si>
    <t xml:space="preserve"> rue Duchesneau</t>
  </si>
  <si>
    <t>H1L 6P7</t>
  </si>
  <si>
    <t>H4C 3P1</t>
  </si>
  <si>
    <t>H1V 3B9</t>
  </si>
  <si>
    <t xml:space="preserve"> rue Ontario Est</t>
  </si>
  <si>
    <t>H2K 1W1</t>
  </si>
  <si>
    <t xml:space="preserve"> rue La Fontaine</t>
  </si>
  <si>
    <t>H1V 1R2</t>
  </si>
  <si>
    <t>H2T 2E5</t>
  </si>
  <si>
    <t>H1V 2N6</t>
  </si>
  <si>
    <t xml:space="preserve"> rue Desnoyers</t>
  </si>
  <si>
    <t>H4C 3E2</t>
  </si>
  <si>
    <t xml:space="preserve"> rue Walnut</t>
  </si>
  <si>
    <t>H4C 3E5</t>
  </si>
  <si>
    <t xml:space="preserve"> avenue Linton</t>
  </si>
  <si>
    <t>H3S 1T5</t>
  </si>
  <si>
    <t xml:space="preserve"> rue Jeanne-Mance</t>
  </si>
  <si>
    <t>H2V 4K9</t>
  </si>
  <si>
    <t xml:space="preserve"> avenue De Lorimier</t>
  </si>
  <si>
    <t>H2E 2P2</t>
  </si>
  <si>
    <t xml:space="preserve"> 10e Avenue</t>
  </si>
  <si>
    <t>H8S 3G3</t>
  </si>
  <si>
    <t>H2V 3R9</t>
  </si>
  <si>
    <t>H1X 1W9</t>
  </si>
  <si>
    <t xml:space="preserve"> avenue Barclay</t>
  </si>
  <si>
    <t>H3W 1C7</t>
  </si>
  <si>
    <t>H2A 2M3</t>
  </si>
  <si>
    <t xml:space="preserve"> rue De Rouen</t>
  </si>
  <si>
    <t>H2K 1L7</t>
  </si>
  <si>
    <t xml:space="preserve"> rue De Chambly</t>
  </si>
  <si>
    <t>H1W 3J9</t>
  </si>
  <si>
    <t>H2T 1G1</t>
  </si>
  <si>
    <t xml:space="preserve"> avenue De Gaspé</t>
  </si>
  <si>
    <t>H2S 2X7</t>
  </si>
  <si>
    <t>H2S 2S7</t>
  </si>
  <si>
    <t>H2G 2V7</t>
  </si>
  <si>
    <t xml:space="preserve"> place Richmond</t>
  </si>
  <si>
    <t>H3J 1V7</t>
  </si>
  <si>
    <t>H3J 1A2</t>
  </si>
  <si>
    <t>H3J 1A3</t>
  </si>
  <si>
    <t>H3J 1G9</t>
  </si>
  <si>
    <t>H3J 1W5</t>
  </si>
  <si>
    <t>H3J 1W6</t>
  </si>
  <si>
    <t>H3J 1Y4</t>
  </si>
  <si>
    <t>H3J 1E7</t>
  </si>
  <si>
    <t>H3J 1B6</t>
  </si>
  <si>
    <t>H3J 1B5</t>
  </si>
  <si>
    <t>H3J 1B4</t>
  </si>
  <si>
    <t xml:space="preserve"> rue Farly</t>
  </si>
  <si>
    <t>H2M 1K5</t>
  </si>
  <si>
    <t xml:space="preserve"> avenue Laflamme</t>
  </si>
  <si>
    <t>H2M 1H8</t>
  </si>
  <si>
    <t>H2M 1J3</t>
  </si>
  <si>
    <t>H2M 1J2</t>
  </si>
  <si>
    <t>H1M 1G9</t>
  </si>
  <si>
    <t xml:space="preserve"> avenue Albani</t>
  </si>
  <si>
    <t>H1M 2J5</t>
  </si>
  <si>
    <t xml:space="preserve"> allée Des Châtaigniers</t>
  </si>
  <si>
    <t>H1M 2J6</t>
  </si>
  <si>
    <t xml:space="preserve"> allée Des Pruches</t>
  </si>
  <si>
    <t>H1M 1E6</t>
  </si>
  <si>
    <t xml:space="preserve"> avenue De Charette</t>
  </si>
  <si>
    <t>H1M 1E3</t>
  </si>
  <si>
    <t xml:space="preserve"> rue Du Quesne</t>
  </si>
  <si>
    <t>H1M 2K6</t>
  </si>
  <si>
    <t xml:space="preserve"> allée Des Tilleuls</t>
  </si>
  <si>
    <t>H1M 1G3</t>
  </si>
  <si>
    <t>H1M 2J7</t>
  </si>
  <si>
    <t>H1V 3C7</t>
  </si>
  <si>
    <t>H1V 3J2</t>
  </si>
  <si>
    <t>H1V 1B2</t>
  </si>
  <si>
    <t>H2M 1Z8</t>
  </si>
  <si>
    <t xml:space="preserve"> place De La Colombière</t>
  </si>
  <si>
    <t>H2M 1B8</t>
  </si>
  <si>
    <t xml:space="preserve"> rue De Louvain Est</t>
  </si>
  <si>
    <t>H2M 1B4</t>
  </si>
  <si>
    <t xml:space="preserve"> avenue Olivier-Maurault</t>
  </si>
  <si>
    <t>H2M 1Z5</t>
  </si>
  <si>
    <t xml:space="preserve"> avenue Atwater</t>
  </si>
  <si>
    <t>H3J 2J7</t>
  </si>
  <si>
    <t>H3J 1L7</t>
  </si>
  <si>
    <t>H3J 1K7</t>
  </si>
  <si>
    <t>H3J 1L4</t>
  </si>
  <si>
    <t>H3J 1N1</t>
  </si>
  <si>
    <t xml:space="preserve"> rue Paxton</t>
  </si>
  <si>
    <t>H3J 1L1</t>
  </si>
  <si>
    <t>H3J 2C1</t>
  </si>
  <si>
    <t>H3J 1B1</t>
  </si>
  <si>
    <t>H2E 2S3</t>
  </si>
  <si>
    <t xml:space="preserve"> rue Henri-Brien</t>
  </si>
  <si>
    <t>H2E 1B8</t>
  </si>
  <si>
    <t xml:space="preserve"> rue Wellington</t>
  </si>
  <si>
    <t>H3K 1X2</t>
  </si>
  <si>
    <t xml:space="preserve"> boulevard De La Vérendrye</t>
  </si>
  <si>
    <t>H4E 3S2</t>
  </si>
  <si>
    <t>H4E 3S1</t>
  </si>
  <si>
    <t xml:space="preserve"> rue Coursol</t>
  </si>
  <si>
    <t>H3J 1C4</t>
  </si>
  <si>
    <t>H3J 1B8</t>
  </si>
  <si>
    <t xml:space="preserve"> rue Joliette</t>
  </si>
  <si>
    <t>H1W 3E4</t>
  </si>
  <si>
    <t>H1W 3E3</t>
  </si>
  <si>
    <t>H3J 1Y5</t>
  </si>
  <si>
    <t>H3J 1B7</t>
  </si>
  <si>
    <t>H2X 3A3</t>
  </si>
  <si>
    <t>H2T 1W2</t>
  </si>
  <si>
    <t>H2H 2C5</t>
  </si>
  <si>
    <t>H2W 2L2</t>
  </si>
  <si>
    <t>H2T 1T7</t>
  </si>
  <si>
    <t xml:space="preserve"> rue De Coleraine</t>
  </si>
  <si>
    <t>H3K 1S4</t>
  </si>
  <si>
    <t>H3K 1E4</t>
  </si>
  <si>
    <t>H1E 1J4</t>
  </si>
  <si>
    <t>H1E 1J1</t>
  </si>
  <si>
    <t>H1E 1J3</t>
  </si>
  <si>
    <t>H1E 1J5</t>
  </si>
  <si>
    <t xml:space="preserve"> avenue Jean-Jalbot</t>
  </si>
  <si>
    <t>H1E 1V4</t>
  </si>
  <si>
    <t xml:space="preserve"> avenue Jean-Rainaud</t>
  </si>
  <si>
    <t>H1E 1V2</t>
  </si>
  <si>
    <t xml:space="preserve"> avenue Guillaume-Richard</t>
  </si>
  <si>
    <t>H1E 1T9</t>
  </si>
  <si>
    <t xml:space="preserve"> avenue Élie-Beauregard</t>
  </si>
  <si>
    <t>H1E 1T7</t>
  </si>
  <si>
    <t>H1E 1T6</t>
  </si>
  <si>
    <t xml:space="preserve"> avenue Nicolas-Joly</t>
  </si>
  <si>
    <t>H1E 1V1</t>
  </si>
  <si>
    <t xml:space="preserve"> avenue De Colombet</t>
  </si>
  <si>
    <t>H1E 1V3</t>
  </si>
  <si>
    <t>H4C 1Z7</t>
  </si>
  <si>
    <t>H2L 3H8</t>
  </si>
  <si>
    <t xml:space="preserve"> rue Beaudry</t>
  </si>
  <si>
    <t>H2L 3G3</t>
  </si>
  <si>
    <t>H2L 4L4</t>
  </si>
  <si>
    <t>H2L 3G1</t>
  </si>
  <si>
    <t>H2K 2Y6</t>
  </si>
  <si>
    <t xml:space="preserve"> rue Florian</t>
  </si>
  <si>
    <t>H2K 2P4</t>
  </si>
  <si>
    <t xml:space="preserve"> rue Lespérance</t>
  </si>
  <si>
    <t>H2K 2N9</t>
  </si>
  <si>
    <t>H2J 1N5</t>
  </si>
  <si>
    <t>H4C 2T7</t>
  </si>
  <si>
    <t>H1X 3C5</t>
  </si>
  <si>
    <t xml:space="preserve"> avenue Querbes</t>
  </si>
  <si>
    <t>H3N 2B7</t>
  </si>
  <si>
    <t>H4C 1N1</t>
  </si>
  <si>
    <t>H4C 3K2</t>
  </si>
  <si>
    <t>H4C 1N6</t>
  </si>
  <si>
    <t>H3J 1J4</t>
  </si>
  <si>
    <t xml:space="preserve"> rue Fabre</t>
  </si>
  <si>
    <t>H2E 2B4</t>
  </si>
  <si>
    <t>H2G 3A7</t>
  </si>
  <si>
    <t>H2L 3P6</t>
  </si>
  <si>
    <t xml:space="preserve"> rue Plessis</t>
  </si>
  <si>
    <t>H2L 2X6</t>
  </si>
  <si>
    <t>H2L 3A1</t>
  </si>
  <si>
    <t>H2L 3H7</t>
  </si>
  <si>
    <t>H2L 2V9</t>
  </si>
  <si>
    <t xml:space="preserve"> rue Le Ber</t>
  </si>
  <si>
    <t>H3K 3C9</t>
  </si>
  <si>
    <t xml:space="preserve"> rue Ropery</t>
  </si>
  <si>
    <t>H3K 2W7</t>
  </si>
  <si>
    <t xml:space="preserve"> rue Grand Trunk</t>
  </si>
  <si>
    <t>H3K 1M5</t>
  </si>
  <si>
    <t>H3K 1L5</t>
  </si>
  <si>
    <t>H3K 1E7</t>
  </si>
  <si>
    <t>H3K 1L7</t>
  </si>
  <si>
    <t xml:space="preserve"> rue Du Centre</t>
  </si>
  <si>
    <t>H3K 1K1</t>
  </si>
  <si>
    <t>H3K 1N1</t>
  </si>
  <si>
    <t>H3K 1M9</t>
  </si>
  <si>
    <t>H4C 2X7</t>
  </si>
  <si>
    <t>H4C 2T2</t>
  </si>
  <si>
    <t>H1W 3J4</t>
  </si>
  <si>
    <t>H1W 1V4</t>
  </si>
  <si>
    <t>H1W 3H8</t>
  </si>
  <si>
    <t>H1W 3P2</t>
  </si>
  <si>
    <t>H1V 2V6</t>
  </si>
  <si>
    <t>H1V 3N6</t>
  </si>
  <si>
    <t>H1W 3G7</t>
  </si>
  <si>
    <t>H1W 3A6</t>
  </si>
  <si>
    <t>H1V 1N3</t>
  </si>
  <si>
    <t>H2K 3C4</t>
  </si>
  <si>
    <t xml:space="preserve"> rue Hogan</t>
  </si>
  <si>
    <t>H2K 2S9</t>
  </si>
  <si>
    <t>H2K 3G5</t>
  </si>
  <si>
    <t xml:space="preserve"> boulevard De Maisonneuve Est</t>
  </si>
  <si>
    <t>H2K 4K8</t>
  </si>
  <si>
    <t xml:space="preserve"> rue De Mentana</t>
  </si>
  <si>
    <t>H2L 3S2</t>
  </si>
  <si>
    <t>H2L 3W4</t>
  </si>
  <si>
    <t>H3J 1V8</t>
  </si>
  <si>
    <t>H3J 2L3</t>
  </si>
  <si>
    <t xml:space="preserve"> rue Fleury Est</t>
  </si>
  <si>
    <t>H2B 3B1</t>
  </si>
  <si>
    <t>H3K 1R8</t>
  </si>
  <si>
    <t xml:space="preserve"> rue Mullins</t>
  </si>
  <si>
    <t>H3K 1P1</t>
  </si>
  <si>
    <t xml:space="preserve"> rue De Liverpool</t>
  </si>
  <si>
    <t>H3K 2T1</t>
  </si>
  <si>
    <t>H3K 2T4</t>
  </si>
  <si>
    <t>H3K 1L1</t>
  </si>
  <si>
    <t>H3K 1K8</t>
  </si>
  <si>
    <t>H3K 1C8</t>
  </si>
  <si>
    <t xml:space="preserve"> rue Island</t>
  </si>
  <si>
    <t>H3K 2M9</t>
  </si>
  <si>
    <t>H2M 2E5</t>
  </si>
  <si>
    <t>H2L 4P7</t>
  </si>
  <si>
    <t>H4C 2T8</t>
  </si>
  <si>
    <t>H3J 1J8</t>
  </si>
  <si>
    <t>H2T 2E6</t>
  </si>
  <si>
    <t>H2L 4S3</t>
  </si>
  <si>
    <t>H2L 3H5</t>
  </si>
  <si>
    <t>H2R 3B2</t>
  </si>
  <si>
    <t>H4C 3L3</t>
  </si>
  <si>
    <t>H2K 2Z3</t>
  </si>
  <si>
    <t>H2K 3K5</t>
  </si>
  <si>
    <t xml:space="preserve"> rue Fullum</t>
  </si>
  <si>
    <t>H2K 3N7</t>
  </si>
  <si>
    <t>H2K 2B8</t>
  </si>
  <si>
    <t>H2K 1N3</t>
  </si>
  <si>
    <t>H1W 3P8</t>
  </si>
  <si>
    <t>H2L 2K8</t>
  </si>
  <si>
    <t xml:space="preserve"> rue Jarry Ouest</t>
  </si>
  <si>
    <t>H3N 2X8</t>
  </si>
  <si>
    <t xml:space="preserve"> rue Saint-Germain</t>
  </si>
  <si>
    <t>H1W 3X8</t>
  </si>
  <si>
    <t xml:space="preserve"> 6e Avenue</t>
  </si>
  <si>
    <t>H1Y 3E9</t>
  </si>
  <si>
    <t xml:space="preserve"> 26e Avenue</t>
  </si>
  <si>
    <t>H1T 3K9</t>
  </si>
  <si>
    <t xml:space="preserve"> 14e Avenue</t>
  </si>
  <si>
    <t>H1Z 4H3</t>
  </si>
  <si>
    <t>H1W 2Y5</t>
  </si>
  <si>
    <t xml:space="preserve"> boulevard De L'Assomption</t>
  </si>
  <si>
    <t>H1N 2H3</t>
  </si>
  <si>
    <t>H1N 2H4</t>
  </si>
  <si>
    <t xml:space="preserve"> avenue Anselme-Lavigne</t>
  </si>
  <si>
    <t xml:space="preserve"> Pierrefonds </t>
  </si>
  <si>
    <t>H9A 1R5</t>
  </si>
  <si>
    <t xml:space="preserve"> rue Elizabeth</t>
  </si>
  <si>
    <t>H4L 4L8</t>
  </si>
  <si>
    <t>H4L 4L7</t>
  </si>
  <si>
    <t xml:space="preserve"> rue Dutrisac</t>
  </si>
  <si>
    <t>H4L 4J5</t>
  </si>
  <si>
    <t xml:space="preserve"> rue Tassé</t>
  </si>
  <si>
    <t>H4L 1P4</t>
  </si>
  <si>
    <t>H1Y 3E7</t>
  </si>
  <si>
    <t>H2T 1V5</t>
  </si>
  <si>
    <t xml:space="preserve"> avenue De L'Esplanade</t>
  </si>
  <si>
    <t>H2N 1V3</t>
  </si>
  <si>
    <t>H1A 1T9</t>
  </si>
  <si>
    <t>H2G 2Y6</t>
  </si>
  <si>
    <t>H2K 3K3</t>
  </si>
  <si>
    <t xml:space="preserve"> rue Du Havre</t>
  </si>
  <si>
    <t>H2K 2X9</t>
  </si>
  <si>
    <t>H2L 3G4</t>
  </si>
  <si>
    <t xml:space="preserve"> boulevard Des Trinitaires</t>
  </si>
  <si>
    <t>H4E 4J9</t>
  </si>
  <si>
    <t xml:space="preserve"> rue De Marseille</t>
  </si>
  <si>
    <t>H1N 3N7</t>
  </si>
  <si>
    <t>H2L 3R6</t>
  </si>
  <si>
    <t>H4H 2T3</t>
  </si>
  <si>
    <t xml:space="preserve"> rue De Grand-Pré</t>
  </si>
  <si>
    <t>H2T 2H8</t>
  </si>
  <si>
    <t>H2W 2E1</t>
  </si>
  <si>
    <t>H2W 2L8</t>
  </si>
  <si>
    <t xml:space="preserve"> rue De Salaberry</t>
  </si>
  <si>
    <t>H3M 3C2</t>
  </si>
  <si>
    <t>H3N 2X5</t>
  </si>
  <si>
    <t>H1V 1R7</t>
  </si>
  <si>
    <t>H2K 4M8</t>
  </si>
  <si>
    <t>H2K 4A9</t>
  </si>
  <si>
    <t>H1V 3P7</t>
  </si>
  <si>
    <t xml:space="preserve"> avenue Charlemagne</t>
  </si>
  <si>
    <t>H1X 2H8</t>
  </si>
  <si>
    <t>H3K 3G1</t>
  </si>
  <si>
    <t xml:space="preserve"> boulevard De Châteauneuf</t>
  </si>
  <si>
    <t>H1K 4J4</t>
  </si>
  <si>
    <t xml:space="preserve"> rue D'Ailleboust</t>
  </si>
  <si>
    <t>H2R 1K1</t>
  </si>
  <si>
    <t>H4G 3J4</t>
  </si>
  <si>
    <t>H8R 4B1</t>
  </si>
  <si>
    <t>H1M 3J6</t>
  </si>
  <si>
    <t>H3T 2A2</t>
  </si>
  <si>
    <t>H2T 3C1</t>
  </si>
  <si>
    <t>H1W 1X8</t>
  </si>
  <si>
    <t>H1W 3X5</t>
  </si>
  <si>
    <t xml:space="preserve"> avenue Bruchési</t>
  </si>
  <si>
    <t>H1Z 4H4</t>
  </si>
  <si>
    <t>H1V 3R5</t>
  </si>
  <si>
    <t xml:space="preserve"> avenue De La Providence</t>
  </si>
  <si>
    <t xml:space="preserve"> Montréal-Est </t>
  </si>
  <si>
    <t>H1B 5V5</t>
  </si>
  <si>
    <t>H8R 4B6</t>
  </si>
  <si>
    <t xml:space="preserve"> rue Sicard</t>
  </si>
  <si>
    <t>H1V 2X1</t>
  </si>
  <si>
    <t>H1V 2V1</t>
  </si>
  <si>
    <t>H1W 2X9</t>
  </si>
  <si>
    <t>H2S 2G2</t>
  </si>
  <si>
    <t>H3W 2T4</t>
  </si>
  <si>
    <t>H4V 2M6</t>
  </si>
  <si>
    <t>H2K 3A7</t>
  </si>
  <si>
    <t>H4V 2M5</t>
  </si>
  <si>
    <t>H2L 2X9</t>
  </si>
  <si>
    <t xml:space="preserve"> boulevard Gouin Ouest</t>
  </si>
  <si>
    <t>H3M 1A1</t>
  </si>
  <si>
    <t xml:space="preserve"> Sainte-Geneviève </t>
  </si>
  <si>
    <t>H9H 1C8</t>
  </si>
  <si>
    <t xml:space="preserve"> rue Michel-Sarrazin</t>
  </si>
  <si>
    <t>H4J 2G7</t>
  </si>
  <si>
    <t>H2E 2G2</t>
  </si>
  <si>
    <t>H3M 1K4</t>
  </si>
  <si>
    <t>H3J 1E1</t>
  </si>
  <si>
    <t>H3J 1A5</t>
  </si>
  <si>
    <t xml:space="preserve"> rue De Teck</t>
  </si>
  <si>
    <t>H1L 6P4</t>
  </si>
  <si>
    <t xml:space="preserve"> rue Aubry</t>
  </si>
  <si>
    <t>H1L 6P6</t>
  </si>
  <si>
    <t xml:space="preserve"> avenue Robillard</t>
  </si>
  <si>
    <t>H2L 4Z9</t>
  </si>
  <si>
    <t>H1Z 2V6</t>
  </si>
  <si>
    <t>H8R 4C3</t>
  </si>
  <si>
    <t xml:space="preserve"> 17e Avenue</t>
  </si>
  <si>
    <t>H2A 2S1</t>
  </si>
  <si>
    <t xml:space="preserve"> 39e Avenue</t>
  </si>
  <si>
    <t>H1T 2W6</t>
  </si>
  <si>
    <t xml:space="preserve"> avenue De Courtrai</t>
  </si>
  <si>
    <t>H3W 1A1</t>
  </si>
  <si>
    <t>H3S 1K7</t>
  </si>
  <si>
    <t>H3W 1E2</t>
  </si>
  <si>
    <t>H3S 1K8</t>
  </si>
  <si>
    <t>H2B 1V1</t>
  </si>
  <si>
    <t>H2T 2C1</t>
  </si>
  <si>
    <t>H4L 5K4</t>
  </si>
  <si>
    <t>H1W 1T8</t>
  </si>
  <si>
    <t xml:space="preserve"> rue De Normanville</t>
  </si>
  <si>
    <t>H2S 2B4</t>
  </si>
  <si>
    <t>H2P 2E4</t>
  </si>
  <si>
    <t>RÉGION 
GASPÉSIE-ÎLES-DE-LA-MADELEINE</t>
  </si>
  <si>
    <t>Total état des immeubles
région Gaspésie-Îles-de-la-Madeleine
au 2023-01-01</t>
  </si>
  <si>
    <t>Total Parc HLM Gaspésie-Îles-de-la-Madeleine</t>
  </si>
  <si>
    <t>OMH de Port-Daniel-Gascons</t>
  </si>
  <si>
    <t xml:space="preserve"> Capitaine Fournier</t>
  </si>
  <si>
    <t xml:space="preserve"> Port-Daniel </t>
  </si>
  <si>
    <t>G0C 2N0</t>
  </si>
  <si>
    <t>OMH de Matapédia</t>
  </si>
  <si>
    <t xml:space="preserve"> rue De Chamonix</t>
  </si>
  <si>
    <t xml:space="preserve"> Matapédia </t>
  </si>
  <si>
    <t>G0J 1V0</t>
  </si>
  <si>
    <t>OMH de Mont-Louis</t>
  </si>
  <si>
    <t xml:space="preserve"> 2ième Avenue Ouest</t>
  </si>
  <si>
    <t xml:space="preserve"> Mont-Louis </t>
  </si>
  <si>
    <t>G0E 1T0</t>
  </si>
  <si>
    <t>OMH de Cap-Chat-Les-Méchins</t>
  </si>
  <si>
    <t>inconnue</t>
  </si>
  <si>
    <t xml:space="preserve"> Cap-Chat </t>
  </si>
  <si>
    <t xml:space="preserve"> rue Cassivi</t>
  </si>
  <si>
    <t>G0J 1E0</t>
  </si>
  <si>
    <t xml:space="preserve"> Du Ruisseau</t>
  </si>
  <si>
    <t>OMH de St-Siméon</t>
  </si>
  <si>
    <t xml:space="preserve"> route Poirier</t>
  </si>
  <si>
    <t xml:space="preserve"> Saint-Siméon-De-Bonaventure </t>
  </si>
  <si>
    <t>G0C 3A0</t>
  </si>
  <si>
    <t>OMH de Caplan</t>
  </si>
  <si>
    <t xml:space="preserve"> rue Des Frènes</t>
  </si>
  <si>
    <t xml:space="preserve"> Caplan </t>
  </si>
  <si>
    <t>G0C 1H0</t>
  </si>
  <si>
    <t xml:space="preserve"> boulevard Perron Est</t>
  </si>
  <si>
    <t>OMH de St-Alphonse</t>
  </si>
  <si>
    <t xml:space="preserve"> Principale Ouest</t>
  </si>
  <si>
    <t xml:space="preserve"> Saint-Alphonse-De-Caplan </t>
  </si>
  <si>
    <t>G0C 2V0</t>
  </si>
  <si>
    <t>OMH de Ste-Anne-des-Monts</t>
  </si>
  <si>
    <t xml:space="preserve"> Sainte-Anne-Des-Monts </t>
  </si>
  <si>
    <t xml:space="preserve"> rue De L'Escale</t>
  </si>
  <si>
    <t>G4V 1W7</t>
  </si>
  <si>
    <t xml:space="preserve"> route Lavoie</t>
  </si>
  <si>
    <t>G4V 1Y5</t>
  </si>
  <si>
    <t xml:space="preserve"> rue Du Ruisseau</t>
  </si>
  <si>
    <t>G4V 3L7</t>
  </si>
  <si>
    <t xml:space="preserve"> rue Des Chevaliers</t>
  </si>
  <si>
    <t>G4V 3J2</t>
  </si>
  <si>
    <t xml:space="preserve"> rue Du Sieur-Des-Monts</t>
  </si>
  <si>
    <t>G4V 2B4</t>
  </si>
  <si>
    <t xml:space="preserve"> 6e Rue Ouest</t>
  </si>
  <si>
    <t>G4V 2J8</t>
  </si>
  <si>
    <t xml:space="preserve"> rue Dontigny</t>
  </si>
  <si>
    <t>G4V 2G9</t>
  </si>
  <si>
    <t xml:space="preserve"> 3e Avenue Ouest</t>
  </si>
  <si>
    <t>G4V 1K6</t>
  </si>
  <si>
    <t>OMH de Percé</t>
  </si>
  <si>
    <t xml:space="preserve"> rue Du Cap Barré</t>
  </si>
  <si>
    <t xml:space="preserve"> Percé </t>
  </si>
  <si>
    <t>G0C 2L0</t>
  </si>
  <si>
    <t xml:space="preserve"> route 132 Est</t>
  </si>
  <si>
    <t xml:space="preserve"> St-Georges-De-Malbaie </t>
  </si>
  <si>
    <t>G0C 1X0</t>
  </si>
  <si>
    <t>OMH de Gaspé</t>
  </si>
  <si>
    <t xml:space="preserve"> Gaspé </t>
  </si>
  <si>
    <t xml:space="preserve"> rue Frémont</t>
  </si>
  <si>
    <t>G4X 2B8</t>
  </si>
  <si>
    <t xml:space="preserve"> Boul. Renard Est</t>
  </si>
  <si>
    <t>G4X 0B6</t>
  </si>
  <si>
    <t xml:space="preserve"> boulevard Grande-Grève</t>
  </si>
  <si>
    <t>G4X 6L6</t>
  </si>
  <si>
    <t xml:space="preserve"> boulevard Du Griffon</t>
  </si>
  <si>
    <t>G4X 6A6</t>
  </si>
  <si>
    <t xml:space="preserve"> rue des Condors</t>
  </si>
  <si>
    <t>G4X 0B9</t>
  </si>
  <si>
    <t xml:space="preserve"> boulevard De Saint-Maurice</t>
  </si>
  <si>
    <t>G4X 0C1</t>
  </si>
  <si>
    <t>OMH des Îles-de-la-Madeleine</t>
  </si>
  <si>
    <t xml:space="preserve"> chemin Principal</t>
  </si>
  <si>
    <t xml:space="preserve"> Grosse-Ile </t>
  </si>
  <si>
    <t>G4T 6B3</t>
  </si>
  <si>
    <t xml:space="preserve"> chemin De L'École</t>
  </si>
  <si>
    <t xml:space="preserve"> L'Île-Du-Havre-Aubert </t>
  </si>
  <si>
    <t>G4T 9H2</t>
  </si>
  <si>
    <t xml:space="preserve"> chemin Valentin-Cummings</t>
  </si>
  <si>
    <t xml:space="preserve"> Fatima </t>
  </si>
  <si>
    <t>G4T 2E5</t>
  </si>
  <si>
    <t xml:space="preserve"> chemin Du Bassin</t>
  </si>
  <si>
    <t xml:space="preserve"> Bassin </t>
  </si>
  <si>
    <t>G4T 0C4</t>
  </si>
  <si>
    <t xml:space="preserve"> chemin De La Vernière</t>
  </si>
  <si>
    <t xml:space="preserve"> L'Étang-Du-Nord </t>
  </si>
  <si>
    <t>G4T 3G2</t>
  </si>
  <si>
    <t xml:space="preserve"> Cap-Aux-Meules </t>
  </si>
  <si>
    <t>G4T 1E9</t>
  </si>
  <si>
    <t xml:space="preserve"> route 199</t>
  </si>
  <si>
    <t xml:space="preserve"> Grande-Entrée </t>
  </si>
  <si>
    <t>G4T 7A5</t>
  </si>
  <si>
    <t xml:space="preserve"> chemin Des Prés</t>
  </si>
  <si>
    <t xml:space="preserve"> Havre-Aux-Maisons </t>
  </si>
  <si>
    <t>G4T 5M8</t>
  </si>
  <si>
    <t>OMH de Carleton-Saint-Omer</t>
  </si>
  <si>
    <t xml:space="preserve"> rue Laviolette</t>
  </si>
  <si>
    <t xml:space="preserve"> Saint-Omer </t>
  </si>
  <si>
    <t>G0C 2Z0</t>
  </si>
  <si>
    <t xml:space="preserve"> rue Comeau</t>
  </si>
  <si>
    <t xml:space="preserve"> Carleton </t>
  </si>
  <si>
    <t>G0C 1J0</t>
  </si>
  <si>
    <t>OMH de Chandler</t>
  </si>
  <si>
    <t xml:space="preserve"> Chandler </t>
  </si>
  <si>
    <t xml:space="preserve"> avenue Du Domaine</t>
  </si>
  <si>
    <t>G0C 1K0</t>
  </si>
  <si>
    <t xml:space="preserve"> route Maurice-Beaudin</t>
  </si>
  <si>
    <t xml:space="preserve"> Newport </t>
  </si>
  <si>
    <t>G0C 2A0</t>
  </si>
  <si>
    <t xml:space="preserve"> Mgr Ross</t>
  </si>
  <si>
    <t xml:space="preserve"> Rte De L'Église</t>
  </si>
  <si>
    <t xml:space="preserve"> Pabos </t>
  </si>
  <si>
    <t>G0C 2H0</t>
  </si>
  <si>
    <t xml:space="preserve"> boulevard Pabos</t>
  </si>
  <si>
    <t>OH de Baie des Chaleurs</t>
  </si>
  <si>
    <t xml:space="preserve"> New Richmond </t>
  </si>
  <si>
    <t xml:space="preserve"> Terry Fox</t>
  </si>
  <si>
    <t>G0C 2B0</t>
  </si>
  <si>
    <t xml:space="preserve"> avenue Louisbourg</t>
  </si>
  <si>
    <t xml:space="preserve"> Bonaventure </t>
  </si>
  <si>
    <t>G0C 1E0</t>
  </si>
  <si>
    <t xml:space="preserve"> rue Robichaud</t>
  </si>
  <si>
    <t xml:space="preserve"> rue Ross</t>
  </si>
  <si>
    <t xml:space="preserve"> rue Arsenault C.P. 339</t>
  </si>
  <si>
    <t xml:space="preserve"> Nouvelle </t>
  </si>
  <si>
    <t>G0C 2E0</t>
  </si>
  <si>
    <t xml:space="preserve"> rue Lemarquand</t>
  </si>
  <si>
    <t xml:space="preserve"> Paspébiac </t>
  </si>
  <si>
    <t>G0C 2K0</t>
  </si>
  <si>
    <t xml:space="preserve"> rue Legros</t>
  </si>
  <si>
    <t xml:space="preserve"> avenue Castilloux</t>
  </si>
  <si>
    <t xml:space="preserve"> avenue Loisel</t>
  </si>
  <si>
    <t>OMH de Grande-Rivière</t>
  </si>
  <si>
    <t xml:space="preserve"> Grande-Rivière </t>
  </si>
  <si>
    <t xml:space="preserve"> rue Du Carrefour</t>
  </si>
  <si>
    <t>G0C 1V0</t>
  </si>
  <si>
    <t xml:space="preserve"> Hotel De Ville</t>
  </si>
  <si>
    <t>OH de Grande-Vallée</t>
  </si>
  <si>
    <t xml:space="preserve"> Grande-Vallée </t>
  </si>
  <si>
    <t>G0E 1K0</t>
  </si>
  <si>
    <t>OMH de Ste-Thérèse-de-Gaspé</t>
  </si>
  <si>
    <t xml:space="preserve"> Sainte-Thérèse-De-Gaspé </t>
  </si>
  <si>
    <t>G0C 3B0</t>
  </si>
  <si>
    <t>OMH de St-François-D'Assise</t>
  </si>
  <si>
    <t xml:space="preserve"> Saint-François-D'Assise </t>
  </si>
  <si>
    <t>G0J 2N0</t>
  </si>
  <si>
    <t xml:space="preserve"> Chabot</t>
  </si>
  <si>
    <t>OMH de Maria</t>
  </si>
  <si>
    <t xml:space="preserve"> rue Des Chardonnerets</t>
  </si>
  <si>
    <t xml:space="preserve"> Maria </t>
  </si>
  <si>
    <t>G0C 1Y0</t>
  </si>
  <si>
    <t>Omh de Cloridorme</t>
  </si>
  <si>
    <t xml:space="preserve"> route 132</t>
  </si>
  <si>
    <t xml:space="preserve"> Cloridorme </t>
  </si>
  <si>
    <t>G0E 1G0</t>
  </si>
  <si>
    <t>OMH de Pointe-à-la-Croix</t>
  </si>
  <si>
    <t xml:space="preserve"> rue Chaleur</t>
  </si>
  <si>
    <t xml:space="preserve"> Pointe-À-La-Croix </t>
  </si>
  <si>
    <t>G0C 1L0</t>
  </si>
  <si>
    <t xml:space="preserve">RÉGION CAPITALE NATIONALE </t>
  </si>
  <si>
    <t>capitale nationale</t>
  </si>
  <si>
    <t>Total état des immeubles
région Capitale Nationale
au 2023-01-01</t>
  </si>
  <si>
    <t>Total Parc HLM Capitale Nationale</t>
  </si>
  <si>
    <t>OMH de La Côte-de-Beaupré</t>
  </si>
  <si>
    <t xml:space="preserve"> avenue Royale</t>
  </si>
  <si>
    <t xml:space="preserve"> Château-Richer </t>
  </si>
  <si>
    <t>G0A 1N0</t>
  </si>
  <si>
    <t xml:space="preserve"> Boischatel </t>
  </si>
  <si>
    <t>G0A 1H0</t>
  </si>
  <si>
    <t xml:space="preserve"> rue Royale</t>
  </si>
  <si>
    <t xml:space="preserve"> Sainte-Anne-De-Beaupré </t>
  </si>
  <si>
    <t>G0A 3C0</t>
  </si>
  <si>
    <t xml:space="preserve"> rue Des Érables</t>
  </si>
  <si>
    <t xml:space="preserve"> Beaupré </t>
  </si>
  <si>
    <t>G0A 1E0</t>
  </si>
  <si>
    <t xml:space="preserve"> rue Asselin</t>
  </si>
  <si>
    <t xml:space="preserve"> Saint-Tite-Des-Caps </t>
  </si>
  <si>
    <t>G0A 4J0</t>
  </si>
  <si>
    <t xml:space="preserve"> Saint-Ferréol-Les-Neiges </t>
  </si>
  <si>
    <t>G0A 3R0</t>
  </si>
  <si>
    <t xml:space="preserve"> rue De La Noblesse</t>
  </si>
  <si>
    <t xml:space="preserve"> St-Joachim-De-Montmorency </t>
  </si>
  <si>
    <t>G0A 3X0</t>
  </si>
  <si>
    <t xml:space="preserve"> avenue Royal</t>
  </si>
  <si>
    <t>OMH de Québec</t>
  </si>
  <si>
    <t xml:space="preserve"> rue Désilets</t>
  </si>
  <si>
    <t xml:space="preserve"> Québec </t>
  </si>
  <si>
    <t>G1J 1B1</t>
  </si>
  <si>
    <t>G1J 1A7</t>
  </si>
  <si>
    <t>G1J 1A9</t>
  </si>
  <si>
    <t xml:space="preserve"> rue Le Droit</t>
  </si>
  <si>
    <t>G1J 1A1</t>
  </si>
  <si>
    <t>G1J 1A6</t>
  </si>
  <si>
    <t xml:space="preserve"> rue Marie-De-L'Incarnation</t>
  </si>
  <si>
    <t>G1M 1A8</t>
  </si>
  <si>
    <t>G1M 1A9</t>
  </si>
  <si>
    <t xml:space="preserve"> avenue Paul-Comtois</t>
  </si>
  <si>
    <t>G1H 7G3</t>
  </si>
  <si>
    <t>G1L 1M5</t>
  </si>
  <si>
    <t xml:space="preserve"> rue De L'Aqueduc</t>
  </si>
  <si>
    <t>G1N 2M9</t>
  </si>
  <si>
    <t xml:space="preserve"> rue Toussaint-Giroux</t>
  </si>
  <si>
    <t>G1B 2Y8</t>
  </si>
  <si>
    <t xml:space="preserve"> rue Saint-Raoul</t>
  </si>
  <si>
    <t>G1B 2Y9</t>
  </si>
  <si>
    <t xml:space="preserve"> boulevard Charest Est</t>
  </si>
  <si>
    <t>G1K 8P3</t>
  </si>
  <si>
    <t xml:space="preserve"> rue De Claire-Fontaine</t>
  </si>
  <si>
    <t>G1R 5L2</t>
  </si>
  <si>
    <t>G1K 3V8</t>
  </si>
  <si>
    <t xml:space="preserve"> rue Du Roi</t>
  </si>
  <si>
    <t>G1K 2X5</t>
  </si>
  <si>
    <t xml:space="preserve"> boulevard De La Chaudière</t>
  </si>
  <si>
    <t>G1Y 3J9</t>
  </si>
  <si>
    <t xml:space="preserve"> boulevard Henri-Bourassa</t>
  </si>
  <si>
    <t>G1J 5H6</t>
  </si>
  <si>
    <t xml:space="preserve"> rue De La Tourelle</t>
  </si>
  <si>
    <t>G1R 1C2</t>
  </si>
  <si>
    <t xml:space="preserve"> rue Des Thuyas</t>
  </si>
  <si>
    <t>G1G 1V3</t>
  </si>
  <si>
    <t xml:space="preserve"> rue Saint-Vallier Ouest</t>
  </si>
  <si>
    <t>G1N 1G8</t>
  </si>
  <si>
    <t xml:space="preserve"> rue De Montmartre</t>
  </si>
  <si>
    <t>G1K 1E2</t>
  </si>
  <si>
    <t xml:space="preserve"> rue De La Pérade</t>
  </si>
  <si>
    <t>G1X 3X3</t>
  </si>
  <si>
    <t>G1X 3X2</t>
  </si>
  <si>
    <t xml:space="preserve"> place Des Pionniers</t>
  </si>
  <si>
    <t xml:space="preserve"> L'Ancienne-Lorette </t>
  </si>
  <si>
    <t>G2E 4M9</t>
  </si>
  <si>
    <t xml:space="preserve"> avenue Nérée-Tremblay</t>
  </si>
  <si>
    <t>G1V 4L9</t>
  </si>
  <si>
    <t>G1K 8A4</t>
  </si>
  <si>
    <t xml:space="preserve"> boulevard Charest Ouest</t>
  </si>
  <si>
    <t>G1N 4R1</t>
  </si>
  <si>
    <t xml:space="preserve"> boulevard Père-Lelièvre</t>
  </si>
  <si>
    <t>G1M 1M9</t>
  </si>
  <si>
    <t xml:space="preserve"> rue Moise-Verret</t>
  </si>
  <si>
    <t>G2N 1E8</t>
  </si>
  <si>
    <t xml:space="preserve"> chemin De L'Église</t>
  </si>
  <si>
    <t xml:space="preserve"> Stoneham-Et-Tewkesbury </t>
  </si>
  <si>
    <t>G3C 1N9</t>
  </si>
  <si>
    <t xml:space="preserve"> boulevard Jean-Talon Ouest</t>
  </si>
  <si>
    <t>G1G 2L5</t>
  </si>
  <si>
    <t xml:space="preserve"> rue Tanguay</t>
  </si>
  <si>
    <t>G1E 6A3</t>
  </si>
  <si>
    <t xml:space="preserve"> rue D'Artois</t>
  </si>
  <si>
    <t>G1C 3C7</t>
  </si>
  <si>
    <t xml:space="preserve"> rue Édith</t>
  </si>
  <si>
    <t>G2L 2G1</t>
  </si>
  <si>
    <t xml:space="preserve"> rue Anne-Mayrand</t>
  </si>
  <si>
    <t>G1E 7G2</t>
  </si>
  <si>
    <t xml:space="preserve"> avenue Champfleury</t>
  </si>
  <si>
    <t>G1J 4L4</t>
  </si>
  <si>
    <t xml:space="preserve"> rue De La Sapinière-Dorion Est</t>
  </si>
  <si>
    <t>G1L 1P5</t>
  </si>
  <si>
    <t xml:space="preserve"> avenue Bergemont</t>
  </si>
  <si>
    <t>G1J 3T5</t>
  </si>
  <si>
    <t xml:space="preserve"> rue Des Intendants</t>
  </si>
  <si>
    <t>G1J 1K2</t>
  </si>
  <si>
    <t>G1J 1A3</t>
  </si>
  <si>
    <t>G1J 1A8</t>
  </si>
  <si>
    <t xml:space="preserve"> avenue Eugène-Lamontagne</t>
  </si>
  <si>
    <t>G1L 2C3</t>
  </si>
  <si>
    <t xml:space="preserve"> avenue De Guyenne</t>
  </si>
  <si>
    <t>G1L 4B6</t>
  </si>
  <si>
    <t xml:space="preserve"> rue Boisseau</t>
  </si>
  <si>
    <t>G1K 7W4</t>
  </si>
  <si>
    <t xml:space="preserve"> 1re Rue</t>
  </si>
  <si>
    <t>G1J 2X7</t>
  </si>
  <si>
    <t xml:space="preserve"> boulevard De L'Entente</t>
  </si>
  <si>
    <t>G1S 4S6</t>
  </si>
  <si>
    <t xml:space="preserve"> rue Franklin</t>
  </si>
  <si>
    <t>G1K 2G5</t>
  </si>
  <si>
    <t xml:space="preserve"> rue Monseigneur-Gauvreau</t>
  </si>
  <si>
    <t>G1K 8E8</t>
  </si>
  <si>
    <t xml:space="preserve"> rue Des Commissaires Ouest</t>
  </si>
  <si>
    <t>G1K 8E7</t>
  </si>
  <si>
    <t xml:space="preserve"> rue Papineau</t>
  </si>
  <si>
    <t>G1L 4Y3</t>
  </si>
  <si>
    <t xml:space="preserve"> rue Julien</t>
  </si>
  <si>
    <t>G1L 4Y4</t>
  </si>
  <si>
    <t>G1K 6R2</t>
  </si>
  <si>
    <t>G1V 4L8</t>
  </si>
  <si>
    <t xml:space="preserve"> rue Joncas</t>
  </si>
  <si>
    <t>G1E 6R4</t>
  </si>
  <si>
    <t xml:space="preserve"> avenue Robert-Giffard</t>
  </si>
  <si>
    <t>G1E 6R3</t>
  </si>
  <si>
    <t xml:space="preserve"> 5e Avenue Ouest</t>
  </si>
  <si>
    <t>G1H 6V8</t>
  </si>
  <si>
    <t>G1K 4Y6</t>
  </si>
  <si>
    <t xml:space="preserve"> rue Christophe-Colomb Ouest</t>
  </si>
  <si>
    <t>G1K 2C1</t>
  </si>
  <si>
    <t xml:space="preserve"> avenue De L'Assomption</t>
  </si>
  <si>
    <t>G1S 4R8</t>
  </si>
  <si>
    <t>G1S 4R9</t>
  </si>
  <si>
    <t>G1M 3B3</t>
  </si>
  <si>
    <t xml:space="preserve"> rue De La Forest</t>
  </si>
  <si>
    <t>G1W 4T2</t>
  </si>
  <si>
    <t xml:space="preserve"> rue Dolomieu</t>
  </si>
  <si>
    <t>G3K 1V5</t>
  </si>
  <si>
    <t xml:space="preserve"> rue Molard</t>
  </si>
  <si>
    <t>G3J 1N3</t>
  </si>
  <si>
    <t xml:space="preserve"> 4e Avenue Est</t>
  </si>
  <si>
    <t>G1H 7L2</t>
  </si>
  <si>
    <t xml:space="preserve"> rue Saint-Jean</t>
  </si>
  <si>
    <t>G1R 1P2</t>
  </si>
  <si>
    <t>G1K 9B4</t>
  </si>
  <si>
    <t xml:space="preserve"> rue Arago Ouest</t>
  </si>
  <si>
    <t>G1N 2M6</t>
  </si>
  <si>
    <t xml:space="preserve"> rue Saint-Luc</t>
  </si>
  <si>
    <t>G1N 2S9</t>
  </si>
  <si>
    <t xml:space="preserve"> rue Napoléon</t>
  </si>
  <si>
    <t>G1N 1Z6</t>
  </si>
  <si>
    <t xml:space="preserve"> rue De L'Acadie</t>
  </si>
  <si>
    <t>G1L 4G1</t>
  </si>
  <si>
    <t xml:space="preserve"> rue De La Marie-Clarisse</t>
  </si>
  <si>
    <t>G1J 5H7</t>
  </si>
  <si>
    <t>G1J 5H4</t>
  </si>
  <si>
    <t xml:space="preserve"> rue Lockwell</t>
  </si>
  <si>
    <t>G1R 5J6</t>
  </si>
  <si>
    <t xml:space="preserve"> rue Bigaouette</t>
  </si>
  <si>
    <t>G1K 4K6</t>
  </si>
  <si>
    <t>G1L 4Y2</t>
  </si>
  <si>
    <t xml:space="preserve"> 1e Avenue</t>
  </si>
  <si>
    <t>G1L 4Y1</t>
  </si>
  <si>
    <t xml:space="preserve"> rue Hamel</t>
  </si>
  <si>
    <t>G1R 5J9</t>
  </si>
  <si>
    <t>G1K 8E3</t>
  </si>
  <si>
    <t xml:space="preserve"> avenue Bardy</t>
  </si>
  <si>
    <t>G1J 5E5</t>
  </si>
  <si>
    <t>G1K 2G3</t>
  </si>
  <si>
    <t xml:space="preserve"> rue D'Aiguillon</t>
  </si>
  <si>
    <t>G1R 1M7</t>
  </si>
  <si>
    <t xml:space="preserve"> avenue De Lisieux</t>
  </si>
  <si>
    <t>G1E 6Z4</t>
  </si>
  <si>
    <t xml:space="preserve"> rue Du Pont</t>
  </si>
  <si>
    <t>G1K 8L7</t>
  </si>
  <si>
    <t xml:space="preserve"> avenue Du Lac-Saint-Charles</t>
  </si>
  <si>
    <t>G3G 2S3</t>
  </si>
  <si>
    <t xml:space="preserve"> rue Arthur-Dion</t>
  </si>
  <si>
    <t>G2A 2X2</t>
  </si>
  <si>
    <t xml:space="preserve"> rue Victor-Delamarre</t>
  </si>
  <si>
    <t>G1M 3K7</t>
  </si>
  <si>
    <t xml:space="preserve"> rue Demers</t>
  </si>
  <si>
    <t>G1K 1Z6</t>
  </si>
  <si>
    <t xml:space="preserve"> rue Renaud</t>
  </si>
  <si>
    <t>G1K 4W4</t>
  </si>
  <si>
    <t xml:space="preserve"> rue De La Joconde</t>
  </si>
  <si>
    <t>G3K 2E2</t>
  </si>
  <si>
    <t xml:space="preserve"> rue Du Charron</t>
  </si>
  <si>
    <t xml:space="preserve"> Saint-Augustin-De-Desmaures </t>
  </si>
  <si>
    <t>G3A 2J5</t>
  </si>
  <si>
    <t xml:space="preserve"> avenue Du Colisée</t>
  </si>
  <si>
    <t>G1L 4Z9</t>
  </si>
  <si>
    <t xml:space="preserve"> rue De Courtemanche</t>
  </si>
  <si>
    <t>G1J 5K4</t>
  </si>
  <si>
    <t xml:space="preserve"> Kirouac</t>
  </si>
  <si>
    <t>G1K 2A5</t>
  </si>
  <si>
    <t xml:space="preserve"> rue Dorchester</t>
  </si>
  <si>
    <t>G1K 6A1</t>
  </si>
  <si>
    <t>G1L 2B4</t>
  </si>
  <si>
    <t xml:space="preserve"> rue Signai</t>
  </si>
  <si>
    <t>G1K 5M5</t>
  </si>
  <si>
    <t xml:space="preserve"> rue De L'Esplanade</t>
  </si>
  <si>
    <t>G3J 1E3</t>
  </si>
  <si>
    <t>G3J 1E6</t>
  </si>
  <si>
    <t>G3J 1E5</t>
  </si>
  <si>
    <t xml:space="preserve"> rue Lessard</t>
  </si>
  <si>
    <t>G2B 4B6</t>
  </si>
  <si>
    <t xml:space="preserve"> rue Crémazie Ouest</t>
  </si>
  <si>
    <t>G1S 1Y1</t>
  </si>
  <si>
    <t xml:space="preserve"> avenue D'Assise</t>
  </si>
  <si>
    <t>G1L 3V8</t>
  </si>
  <si>
    <t>G1J 3K8</t>
  </si>
  <si>
    <t xml:space="preserve"> boulevard Des Cèdres</t>
  </si>
  <si>
    <t>G1L 4X9</t>
  </si>
  <si>
    <t>G1K 2Y1</t>
  </si>
  <si>
    <t>G1K 6L8</t>
  </si>
  <si>
    <t>G1H 6V9</t>
  </si>
  <si>
    <t xml:space="preserve"> rue Du Prince-Édouard</t>
  </si>
  <si>
    <t>G1K 8C9</t>
  </si>
  <si>
    <t>G1K 8C8</t>
  </si>
  <si>
    <t xml:space="preserve"> rue Châteauguay</t>
  </si>
  <si>
    <t>G1K 8C6</t>
  </si>
  <si>
    <t xml:space="preserve"> rue De Mazenod</t>
  </si>
  <si>
    <t>G1K 5H8</t>
  </si>
  <si>
    <t xml:space="preserve"> rue Louis-IX</t>
  </si>
  <si>
    <t>G2B 4L5</t>
  </si>
  <si>
    <t xml:space="preserve"> avenue Du Zoo</t>
  </si>
  <si>
    <t>G1G 6G9</t>
  </si>
  <si>
    <t>G1G 6G8</t>
  </si>
  <si>
    <t>G1S 1G4</t>
  </si>
  <si>
    <t xml:space="preserve"> rue Saint-Jules</t>
  </si>
  <si>
    <t>G1E 4W4</t>
  </si>
  <si>
    <t xml:space="preserve"> boulevard Des Chutes</t>
  </si>
  <si>
    <t>G1C 1X7</t>
  </si>
  <si>
    <t xml:space="preserve"> avenue Du Couvent</t>
  </si>
  <si>
    <t>G1E 4Y1</t>
  </si>
  <si>
    <t>G1H 6X9</t>
  </si>
  <si>
    <t xml:space="preserve"> rue Françoise-Cabrini</t>
  </si>
  <si>
    <t>G3G 1K9</t>
  </si>
  <si>
    <t xml:space="preserve"> rue De La Dignité</t>
  </si>
  <si>
    <t>G3E 1R7</t>
  </si>
  <si>
    <t>G3E 1R8</t>
  </si>
  <si>
    <t xml:space="preserve"> avenue Juchereau</t>
  </si>
  <si>
    <t>G1E 6W7</t>
  </si>
  <si>
    <t>G3A 1H2</t>
  </si>
  <si>
    <t xml:space="preserve"> rue Boiselle</t>
  </si>
  <si>
    <t>G1B 3G8</t>
  </si>
  <si>
    <t xml:space="preserve"> rue De La Salle</t>
  </si>
  <si>
    <t>G1K 2V2</t>
  </si>
  <si>
    <t xml:space="preserve"> boulevard Montmorency</t>
  </si>
  <si>
    <t>G1J 5J2</t>
  </si>
  <si>
    <t>G1J 3K7</t>
  </si>
  <si>
    <t xml:space="preserve"> avenue Henri-Bourassa</t>
  </si>
  <si>
    <t>G2N 1N8</t>
  </si>
  <si>
    <t xml:space="preserve"> rue Saint-Martial</t>
  </si>
  <si>
    <t>G1L 4Z4</t>
  </si>
  <si>
    <t xml:space="preserve"> rue De L'Espinay</t>
  </si>
  <si>
    <t>G1L 4Z8</t>
  </si>
  <si>
    <t xml:space="preserve"> rue Chevalier</t>
  </si>
  <si>
    <t>G1P 4M5</t>
  </si>
  <si>
    <t xml:space="preserve"> avenue Raymond-Blouin</t>
  </si>
  <si>
    <t>G1M 3M4</t>
  </si>
  <si>
    <t xml:space="preserve"> rue Emerson</t>
  </si>
  <si>
    <t>G3K 2H2</t>
  </si>
  <si>
    <t>G3K 2H3</t>
  </si>
  <si>
    <t>G1K 2T3</t>
  </si>
  <si>
    <t>G1J 3H2</t>
  </si>
  <si>
    <t xml:space="preserve"> avenue De La Ronde</t>
  </si>
  <si>
    <t>G1J 4C2</t>
  </si>
  <si>
    <t>G1K 2B2</t>
  </si>
  <si>
    <t>G1J 3K1</t>
  </si>
  <si>
    <t>G1R 2A8</t>
  </si>
  <si>
    <t xml:space="preserve"> rue Le Jeune</t>
  </si>
  <si>
    <t>G1L 4G4</t>
  </si>
  <si>
    <t>G1K 2W3</t>
  </si>
  <si>
    <t>OMH du Grand Portneuf</t>
  </si>
  <si>
    <t xml:space="preserve"> rue Sainte-Jeanne</t>
  </si>
  <si>
    <t xml:space="preserve"> Pont-Rouge </t>
  </si>
  <si>
    <t>G3H 1V4</t>
  </si>
  <si>
    <t xml:space="preserve"> 2e Avenue</t>
  </si>
  <si>
    <t xml:space="preserve"> Portneuf </t>
  </si>
  <si>
    <t>G0A 2Y0</t>
  </si>
  <si>
    <t xml:space="preserve"> place Du Moulin</t>
  </si>
  <si>
    <t xml:space="preserve"> Saint-Raymond </t>
  </si>
  <si>
    <t>G3L 3P9</t>
  </si>
  <si>
    <t>G3L 3R1</t>
  </si>
  <si>
    <t xml:space="preserve"> boulevard Gaudreau</t>
  </si>
  <si>
    <t xml:space="preserve"> Donnacona </t>
  </si>
  <si>
    <t>G3M 1L6</t>
  </si>
  <si>
    <t xml:space="preserve"> Deschambault </t>
  </si>
  <si>
    <t>G0A 1S0</t>
  </si>
  <si>
    <t xml:space="preserve"> Rivière-À-Pierre </t>
  </si>
  <si>
    <t>G0A 3A0</t>
  </si>
  <si>
    <t xml:space="preserve"> rue Hardy</t>
  </si>
  <si>
    <t xml:space="preserve"> Saint-Basile </t>
  </si>
  <si>
    <t>G0A 3G0</t>
  </si>
  <si>
    <t xml:space="preserve"> rue Léon-Beaudry</t>
  </si>
  <si>
    <t xml:space="preserve"> Neuville </t>
  </si>
  <si>
    <t>G0A 2R0</t>
  </si>
  <si>
    <t xml:space="preserve"> rue Gérard-Morisset</t>
  </si>
  <si>
    <t xml:space="preserve"> Cap-Santé </t>
  </si>
  <si>
    <t>G0A 1L0</t>
  </si>
  <si>
    <t xml:space="preserve"> boulevard De La Montagne</t>
  </si>
  <si>
    <t xml:space="preserve"> Saint-Casimir </t>
  </si>
  <si>
    <t>G0A 3L0</t>
  </si>
  <si>
    <t xml:space="preserve"> rue De L'Hôtel-De-Ville</t>
  </si>
  <si>
    <t xml:space="preserve"> Saint-Ubalde </t>
  </si>
  <si>
    <t>G0A 4L0</t>
  </si>
  <si>
    <t xml:space="preserve"> avenue Saint-Louis</t>
  </si>
  <si>
    <t>G3L 3T7</t>
  </si>
  <si>
    <t xml:space="preserve"> Saint-Léonard-De-Portneuf </t>
  </si>
  <si>
    <t>G0A 4A0</t>
  </si>
  <si>
    <t xml:space="preserve"> rue Beauchamp</t>
  </si>
  <si>
    <t xml:space="preserve"> Saint-Marc-Des-Carrières </t>
  </si>
  <si>
    <t>G0A 4B0</t>
  </si>
  <si>
    <t xml:space="preserve"> rue Louis-Jolliet</t>
  </si>
  <si>
    <t xml:space="preserve"> Ste-Catherine-De-La-J-Cartier </t>
  </si>
  <si>
    <t>G3N 2N8</t>
  </si>
  <si>
    <t>OMH de Charlevoix-Est</t>
  </si>
  <si>
    <t xml:space="preserve"> rue Cinq Mars</t>
  </si>
  <si>
    <t xml:space="preserve"> Saint-Siméon </t>
  </si>
  <si>
    <t>G0T 1X0</t>
  </si>
  <si>
    <t xml:space="preserve"> La Malbaie </t>
  </si>
  <si>
    <t xml:space="preserve"> boulevard Kane</t>
  </si>
  <si>
    <t>G5A 1K1</t>
  </si>
  <si>
    <t xml:space="preserve"> rue Vermont</t>
  </si>
  <si>
    <t xml:space="preserve"> Clermont </t>
  </si>
  <si>
    <t>G4A 1H7</t>
  </si>
  <si>
    <t xml:space="preserve"> rue Dion</t>
  </si>
  <si>
    <t>G4A 1H6</t>
  </si>
  <si>
    <t xml:space="preserve"> boulevard De Comporté</t>
  </si>
  <si>
    <t>G5A 1M7</t>
  </si>
  <si>
    <t xml:space="preserve"> rue Warren</t>
  </si>
  <si>
    <t>G5A 2Z8</t>
  </si>
  <si>
    <t>OMH de Baie St-Paul</t>
  </si>
  <si>
    <t xml:space="preserve"> Baie-Saint-Paul </t>
  </si>
  <si>
    <t xml:space="preserve"> rue De La Tannerie</t>
  </si>
  <si>
    <t>G3Z 1L1</t>
  </si>
  <si>
    <t>RÉGION LAURENTIDES</t>
  </si>
  <si>
    <t>Total état des immeubles
région Laurentides
au 2023-01-01</t>
  </si>
  <si>
    <t>OMH de Prévost</t>
  </si>
  <si>
    <t xml:space="preserve"> rue Du Nord</t>
  </si>
  <si>
    <t xml:space="preserve"> Prévost </t>
  </si>
  <si>
    <t>J0R 1T0</t>
  </si>
  <si>
    <t>OMH de St-Hippolyte</t>
  </si>
  <si>
    <t xml:space="preserve"> chemin Des Hauteurs</t>
  </si>
  <si>
    <t xml:space="preserve"> Saint-Hippolyte </t>
  </si>
  <si>
    <t>J8A 3C2</t>
  </si>
  <si>
    <t>OMH de Mirabel</t>
  </si>
  <si>
    <t xml:space="preserve"> rue Therrien</t>
  </si>
  <si>
    <t xml:space="preserve"> Mirabel </t>
  </si>
  <si>
    <t>J7J 1R2</t>
  </si>
  <si>
    <t>J7J 1N7</t>
  </si>
  <si>
    <t xml:space="preserve"> rue Berthiaume</t>
  </si>
  <si>
    <t>J7J 1M9</t>
  </si>
  <si>
    <t xml:space="preserve"> rue Dumouchel</t>
  </si>
  <si>
    <t>J7N 2S2</t>
  </si>
  <si>
    <t xml:space="preserve"> rue Prevert</t>
  </si>
  <si>
    <t>J7N 2C5</t>
  </si>
  <si>
    <t xml:space="preserve"> rue Mackenzie</t>
  </si>
  <si>
    <t>J7N 1M8</t>
  </si>
  <si>
    <t xml:space="preserve"> rue Prévert</t>
  </si>
  <si>
    <t>J7N 2C9</t>
  </si>
  <si>
    <t xml:space="preserve"> rue Saint-François</t>
  </si>
  <si>
    <t>J7N 2X3</t>
  </si>
  <si>
    <t xml:space="preserve"> rue Julie</t>
  </si>
  <si>
    <t>J7N 2Z2</t>
  </si>
  <si>
    <t>OMH de Ste-Sophie</t>
  </si>
  <si>
    <t xml:space="preserve"> terrasse De Jouvence</t>
  </si>
  <si>
    <t xml:space="preserve"> Sainte-Sophie </t>
  </si>
  <si>
    <t>J5J 2V6</t>
  </si>
  <si>
    <t>Omh de St-Colomban</t>
  </si>
  <si>
    <t xml:space="preserve"> montée De L'Église</t>
  </si>
  <si>
    <t xml:space="preserve"> Saint-Colomban </t>
  </si>
  <si>
    <t>J5K 2H8</t>
  </si>
  <si>
    <t>OMH des Hautes-Laurentides</t>
  </si>
  <si>
    <t xml:space="preserve"> rue L'Allier</t>
  </si>
  <si>
    <t xml:space="preserve"> Mont-Laurier </t>
  </si>
  <si>
    <t>J9L 3P5</t>
  </si>
  <si>
    <t xml:space="preserve"> 6e Rue</t>
  </si>
  <si>
    <t xml:space="preserve"> Ferme-Neuve </t>
  </si>
  <si>
    <t>J0W 1C0</t>
  </si>
  <si>
    <t xml:space="preserve"> Nominingue </t>
  </si>
  <si>
    <t>J0W 1R0</t>
  </si>
  <si>
    <t xml:space="preserve"> rue Jolliet</t>
  </si>
  <si>
    <t>J9L 3P9</t>
  </si>
  <si>
    <t xml:space="preserve"> avenue Du Collège</t>
  </si>
  <si>
    <t xml:space="preserve"> Lac-Des-Écorces </t>
  </si>
  <si>
    <t>J0W 1H0</t>
  </si>
  <si>
    <t xml:space="preserve"> rue Labelle Sud</t>
  </si>
  <si>
    <t xml:space="preserve"> Rivière-Rouge </t>
  </si>
  <si>
    <t>J0T 1T0</t>
  </si>
  <si>
    <t xml:space="preserve"> rue Lafleur</t>
  </si>
  <si>
    <t>J9L 3T4</t>
  </si>
  <si>
    <t xml:space="preserve"> rue Mgr Trinquier</t>
  </si>
  <si>
    <t xml:space="preserve"> Notre-Dame-Du-Laus </t>
  </si>
  <si>
    <t>J0X 2M0</t>
  </si>
  <si>
    <t xml:space="preserve"> L'Ascension </t>
  </si>
  <si>
    <t>J0T 1W0</t>
  </si>
  <si>
    <t xml:space="preserve"> rue Des Serres</t>
  </si>
  <si>
    <t>J9L 3G6</t>
  </si>
  <si>
    <t xml:space="preserve"> rue Alphée-Boisvert</t>
  </si>
  <si>
    <t>J9L 3T2</t>
  </si>
  <si>
    <t xml:space="preserve"> 5e Rue</t>
  </si>
  <si>
    <t>OMH des Laurentides</t>
  </si>
  <si>
    <t xml:space="preserve"> Sainte-Agathe-Des-Monts </t>
  </si>
  <si>
    <t xml:space="preserve"> rue Léonard</t>
  </si>
  <si>
    <t xml:space="preserve"> Mont-Tremblant </t>
  </si>
  <si>
    <t>J8E 2Z7</t>
  </si>
  <si>
    <t xml:space="preserve"> chemin De La Rivière</t>
  </si>
  <si>
    <t xml:space="preserve"> Val-David </t>
  </si>
  <si>
    <t>J0T 2N0</t>
  </si>
  <si>
    <t xml:space="preserve"> rue De La Mairie</t>
  </si>
  <si>
    <t xml:space="preserve"> Saint-Faustin-Lac-Carré </t>
  </si>
  <si>
    <t>J0T 1J2</t>
  </si>
  <si>
    <t>J8C 2N7</t>
  </si>
  <si>
    <t xml:space="preserve"> rue Demontigny</t>
  </si>
  <si>
    <t>J8C 2S3</t>
  </si>
  <si>
    <t xml:space="preserve"> Labelle </t>
  </si>
  <si>
    <t>J0T 1H0</t>
  </si>
  <si>
    <t xml:space="preserve"> 10ième Avenue</t>
  </si>
  <si>
    <t xml:space="preserve"> Val-Morin </t>
  </si>
  <si>
    <t>J0T 2R0</t>
  </si>
  <si>
    <t>J8C 2L4</t>
  </si>
  <si>
    <t>Oh Thérèse-de-Blainville</t>
  </si>
  <si>
    <t xml:space="preserve"> carré St-Pierre</t>
  </si>
  <si>
    <t xml:space="preserve"> Sainte-Thérèse </t>
  </si>
  <si>
    <t>J7E 4N1</t>
  </si>
  <si>
    <t>J7E 4M9</t>
  </si>
  <si>
    <t xml:space="preserve"> boulevard Desjardins Ouest</t>
  </si>
  <si>
    <t>J7E 1C9</t>
  </si>
  <si>
    <t>J7E 1B4</t>
  </si>
  <si>
    <t xml:space="preserve"> rue Alain</t>
  </si>
  <si>
    <t xml:space="preserve"> Blainville </t>
  </si>
  <si>
    <t>J7C 3E5</t>
  </si>
  <si>
    <t>J7C 3E8</t>
  </si>
  <si>
    <t xml:space="preserve"> boulevard Bouthillier</t>
  </si>
  <si>
    <t xml:space="preserve"> Rosemère </t>
  </si>
  <si>
    <t>J7A 3V1</t>
  </si>
  <si>
    <t xml:space="preserve"> rue Bélanger</t>
  </si>
  <si>
    <t>J7E 4Y7</t>
  </si>
  <si>
    <t>J7C 3R1</t>
  </si>
  <si>
    <t xml:space="preserve"> chemin De La Grande-Côte</t>
  </si>
  <si>
    <t xml:space="preserve"> Boisbriand </t>
  </si>
  <si>
    <t>J7G 2P6</t>
  </si>
  <si>
    <t xml:space="preserve"> rue Chaumont</t>
  </si>
  <si>
    <t xml:space="preserve"> Sainte-Anne-Des-Plaines </t>
  </si>
  <si>
    <t>J5N 1B8</t>
  </si>
  <si>
    <t xml:space="preserve"> rue Édouard-Lafortune</t>
  </si>
  <si>
    <t xml:space="preserve"> Bois-Des-Filion </t>
  </si>
  <si>
    <t>J6Z 4C2</t>
  </si>
  <si>
    <t>J7C 2T8</t>
  </si>
  <si>
    <t xml:space="preserve"> rue De Bellefeuille</t>
  </si>
  <si>
    <t>J7C 5A6</t>
  </si>
  <si>
    <t xml:space="preserve"> rue Dubois</t>
  </si>
  <si>
    <t>J7E 1J8</t>
  </si>
  <si>
    <t xml:space="preserve"> rue Édouard-Lafortune Nord</t>
  </si>
  <si>
    <t>OMH des Pays-d'en-Haut</t>
  </si>
  <si>
    <t xml:space="preserve"> rue Claude-Grégoire</t>
  </si>
  <si>
    <t xml:space="preserve"> Sainte-Adèle </t>
  </si>
  <si>
    <t>J8B 3L1</t>
  </si>
  <si>
    <t xml:space="preserve"> rue Blondin</t>
  </si>
  <si>
    <t>J8B 2R1</t>
  </si>
  <si>
    <t xml:space="preserve"> rue Des Pins</t>
  </si>
  <si>
    <t xml:space="preserve"> Ste-Marguerite-Du-Lac-Masson </t>
  </si>
  <si>
    <t>J0T 1L0</t>
  </si>
  <si>
    <t xml:space="preserve"> rue Grignon</t>
  </si>
  <si>
    <t>J8B 2R7</t>
  </si>
  <si>
    <t>ORH Lac des Deux Montagnes</t>
  </si>
  <si>
    <t xml:space="preserve"> Ste-Madeleine</t>
  </si>
  <si>
    <t xml:space="preserve"> Sainte-Marthe-Sur-Le-Lac </t>
  </si>
  <si>
    <t>J0N 1P0</t>
  </si>
  <si>
    <t xml:space="preserve"> avenue Basile-Routhier</t>
  </si>
  <si>
    <t xml:space="preserve"> Pointe-Calumet </t>
  </si>
  <si>
    <t>J0N 1G2</t>
  </si>
  <si>
    <t xml:space="preserve"> rue Chénier</t>
  </si>
  <si>
    <t xml:space="preserve"> Saint-Eustache </t>
  </si>
  <si>
    <t>J7R 5W6</t>
  </si>
  <si>
    <t xml:space="preserve"> Deux-Montagnes </t>
  </si>
  <si>
    <t>J7R 3J3</t>
  </si>
  <si>
    <t xml:space="preserve"> rue Boileau</t>
  </si>
  <si>
    <t>J7R 2V6</t>
  </si>
  <si>
    <t xml:space="preserve"> rue Landry</t>
  </si>
  <si>
    <t>J7P 5C7</t>
  </si>
  <si>
    <t>J7P 5C8</t>
  </si>
  <si>
    <t>J7R 6C5</t>
  </si>
  <si>
    <t xml:space="preserve"> Saint-Joseph-Du-Lac </t>
  </si>
  <si>
    <t>J0N 1M0</t>
  </si>
  <si>
    <t xml:space="preserve"> Oka </t>
  </si>
  <si>
    <t>J0N 1E0</t>
  </si>
  <si>
    <t>ORH d'Argenteuil</t>
  </si>
  <si>
    <t xml:space="preserve"> avenue D'Argenteuil</t>
  </si>
  <si>
    <t xml:space="preserve"> Lachute </t>
  </si>
  <si>
    <t>J8H 1X2</t>
  </si>
  <si>
    <t xml:space="preserve"> rue Meikle</t>
  </si>
  <si>
    <t>J8H 1T7</t>
  </si>
  <si>
    <t>J8H 4A8</t>
  </si>
  <si>
    <t xml:space="preserve"> rue Martin</t>
  </si>
  <si>
    <t xml:space="preserve"> Saint-André-D'Argenteuil </t>
  </si>
  <si>
    <t>J0V 1X0</t>
  </si>
  <si>
    <t>J8H 1X4</t>
  </si>
  <si>
    <t xml:space="preserve"> rue Thomas</t>
  </si>
  <si>
    <t>J8H 1V6</t>
  </si>
  <si>
    <t xml:space="preserve"> boulevard De L'Aéroparc</t>
  </si>
  <si>
    <t>J8H 3V7</t>
  </si>
  <si>
    <t xml:space="preserve"> rue Ayers</t>
  </si>
  <si>
    <t>J8H 2T3</t>
  </si>
  <si>
    <t xml:space="preserve"> rue Gauthier</t>
  </si>
  <si>
    <t>J8H 3W3</t>
  </si>
  <si>
    <t>J8H 3W4</t>
  </si>
  <si>
    <t xml:space="preserve"> rue Paul-Émile-Barbeau</t>
  </si>
  <si>
    <t>J8H 2S2</t>
  </si>
  <si>
    <t xml:space="preserve"> rue Saindon</t>
  </si>
  <si>
    <t>J8H 3T8</t>
  </si>
  <si>
    <t>J8H 2T2</t>
  </si>
  <si>
    <t>J8H 2S1</t>
  </si>
  <si>
    <t xml:space="preserve"> boulevard Tessier</t>
  </si>
  <si>
    <t>J8H 1C2</t>
  </si>
  <si>
    <t>J8H 3W6</t>
  </si>
  <si>
    <t xml:space="preserve"> rue Des Bouleaux</t>
  </si>
  <si>
    <t>J8H 4K3</t>
  </si>
  <si>
    <t xml:space="preserve"> boulevard Richelieu</t>
  </si>
  <si>
    <t>J8H 2S3</t>
  </si>
  <si>
    <t>OMH de St-Jérôme</t>
  </si>
  <si>
    <t xml:space="preserve"> Saint-Jérôme </t>
  </si>
  <si>
    <t>J7Y 1Z7</t>
  </si>
  <si>
    <t xml:space="preserve"> rue Genest</t>
  </si>
  <si>
    <t>J7Y 1Z4</t>
  </si>
  <si>
    <t xml:space="preserve"> rue René-Gascon</t>
  </si>
  <si>
    <t>J7Z 6E9</t>
  </si>
  <si>
    <t xml:space="preserve"> 10e Avenue Nord</t>
  </si>
  <si>
    <t>J7Z 6H6</t>
  </si>
  <si>
    <t xml:space="preserve"> boulevard Lachapelle</t>
  </si>
  <si>
    <t>J7Z 6N4</t>
  </si>
  <si>
    <t xml:space="preserve"> rue Cherrier</t>
  </si>
  <si>
    <t>J7Z 2L9</t>
  </si>
  <si>
    <t xml:space="preserve"> rue Jean-Louis</t>
  </si>
  <si>
    <t>J5L 1R7</t>
  </si>
  <si>
    <t xml:space="preserve"> rue Madeleine</t>
  </si>
  <si>
    <t>J7Z 3S7</t>
  </si>
  <si>
    <t xml:space="preserve"> rue Labelle</t>
  </si>
  <si>
    <t>J7Z 5L7</t>
  </si>
  <si>
    <t>J7Z 6G6</t>
  </si>
  <si>
    <t xml:space="preserve"> rue Ouimet</t>
  </si>
  <si>
    <t>J7Z 1R5</t>
  </si>
  <si>
    <t>J7Z 3S8</t>
  </si>
  <si>
    <t>J7Z 5L5</t>
  </si>
  <si>
    <t>J7Z 5L6</t>
  </si>
  <si>
    <t xml:space="preserve"> rue De Villemure</t>
  </si>
  <si>
    <t>J7Z 6A7</t>
  </si>
  <si>
    <t>J7Y 1N2</t>
  </si>
  <si>
    <t xml:space="preserve"> rue Loranger</t>
  </si>
  <si>
    <t>J7Z 4P6</t>
  </si>
  <si>
    <t>J7Z 1R4</t>
  </si>
  <si>
    <t>Total Parc HLM Laurentides</t>
  </si>
  <si>
    <t xml:space="preserve">Total Parc HLM </t>
  </si>
  <si>
    <t>RÉGION MAURICIE</t>
  </si>
  <si>
    <t>Total état des immeubles
région Mauricie
au 2023-01-01</t>
  </si>
  <si>
    <t>Total Parc HLM Mauricie</t>
  </si>
  <si>
    <t>OMH de La Tuque</t>
  </si>
  <si>
    <t xml:space="preserve"> La Tuque </t>
  </si>
  <si>
    <t>G9X 1S9</t>
  </si>
  <si>
    <t xml:space="preserve"> rue Des Acacias</t>
  </si>
  <si>
    <t>G9X 3X3</t>
  </si>
  <si>
    <t xml:space="preserve"> boulevard Ducharme</t>
  </si>
  <si>
    <t>G9X 4T2</t>
  </si>
  <si>
    <t xml:space="preserve"> route Nationale</t>
  </si>
  <si>
    <t xml:space="preserve"> Parent </t>
  </si>
  <si>
    <t>G0X 3P0</t>
  </si>
  <si>
    <t xml:space="preserve"> rue Lucien-Filion</t>
  </si>
  <si>
    <t>G9X 4J4</t>
  </si>
  <si>
    <t xml:space="preserve"> rue Dollard</t>
  </si>
  <si>
    <t>G9X 3J6</t>
  </si>
  <si>
    <t xml:space="preserve"> carré Dollard</t>
  </si>
  <si>
    <t>G9X 4B1</t>
  </si>
  <si>
    <t>OMH du Lac Saint-Pierre</t>
  </si>
  <si>
    <t xml:space="preserve"> rue Baril</t>
  </si>
  <si>
    <t xml:space="preserve"> Louiseville </t>
  </si>
  <si>
    <t>J5V 2R6</t>
  </si>
  <si>
    <t xml:space="preserve"> rue Manereuil</t>
  </si>
  <si>
    <t>J5V 2V9</t>
  </si>
  <si>
    <t xml:space="preserve"> rue Duchesnay</t>
  </si>
  <si>
    <t xml:space="preserve"> Saint-Justin </t>
  </si>
  <si>
    <t>J0K 2V0</t>
  </si>
  <si>
    <t>J5V 2X3</t>
  </si>
  <si>
    <t xml:space="preserve"> rang Des Ambroise</t>
  </si>
  <si>
    <t xml:space="preserve"> Saint-Léon </t>
  </si>
  <si>
    <t>J0K 2W0</t>
  </si>
  <si>
    <t xml:space="preserve"> Yamachiche </t>
  </si>
  <si>
    <t>G0X 3L0</t>
  </si>
  <si>
    <t>OMH de Trois-Rivières</t>
  </si>
  <si>
    <t xml:space="preserve"> Trois-Rivières </t>
  </si>
  <si>
    <t xml:space="preserve"> place Georges-H.-Robichon</t>
  </si>
  <si>
    <t>G8Y 2K9</t>
  </si>
  <si>
    <t xml:space="preserve"> boulevard Du Chanoine-Moreau</t>
  </si>
  <si>
    <t>G8Y 1R4</t>
  </si>
  <si>
    <t xml:space="preserve"> place Atchez-Pitt</t>
  </si>
  <si>
    <t>G8Y 2N2</t>
  </si>
  <si>
    <t>G8Y 2L1</t>
  </si>
  <si>
    <t xml:space="preserve"> rue Sévérin-Ameau</t>
  </si>
  <si>
    <t>G8Y 1T2</t>
  </si>
  <si>
    <t xml:space="preserve"> rue Des Cyprès</t>
  </si>
  <si>
    <t>G8Y 2R5</t>
  </si>
  <si>
    <t>G8Y 2N1</t>
  </si>
  <si>
    <t xml:space="preserve"> rue Jean-Paul-Lavergne</t>
  </si>
  <si>
    <t>G8Y 3Y5</t>
  </si>
  <si>
    <t xml:space="preserve"> chemin Du Passage</t>
  </si>
  <si>
    <t>G8T 8H6</t>
  </si>
  <si>
    <t xml:space="preserve"> rue Jacques-De Labadie</t>
  </si>
  <si>
    <t>G8Y 4Y2</t>
  </si>
  <si>
    <t xml:space="preserve"> rue Carrier</t>
  </si>
  <si>
    <t>G9A 5W9</t>
  </si>
  <si>
    <t xml:space="preserve"> rue Saint-François-Xavier</t>
  </si>
  <si>
    <t>G9A 1R6</t>
  </si>
  <si>
    <t>G8Z 3B8</t>
  </si>
  <si>
    <t>G9A 1H6</t>
  </si>
  <si>
    <t xml:space="preserve"> rue Hertel</t>
  </si>
  <si>
    <t>G9A 1G5</t>
  </si>
  <si>
    <t xml:space="preserve"> rue Hart</t>
  </si>
  <si>
    <t>G9A 4R4</t>
  </si>
  <si>
    <t>G9A 1H3</t>
  </si>
  <si>
    <t>G9A 1H4</t>
  </si>
  <si>
    <t xml:space="preserve"> rue Du Père-Joyal</t>
  </si>
  <si>
    <t>G8T 8Z8</t>
  </si>
  <si>
    <t>G9A 5T9</t>
  </si>
  <si>
    <t xml:space="preserve"> rue Paré</t>
  </si>
  <si>
    <t>G8T 6W1</t>
  </si>
  <si>
    <t>G9B 6W9</t>
  </si>
  <si>
    <t xml:space="preserve"> rue Guillemette</t>
  </si>
  <si>
    <t xml:space="preserve"> Saint-Boniface-De-Shawinigan </t>
  </si>
  <si>
    <t>G0X 2L0</t>
  </si>
  <si>
    <t xml:space="preserve"> rue Saint-Honoré</t>
  </si>
  <si>
    <t xml:space="preserve"> Saint-Étienne-Des-Grès </t>
  </si>
  <si>
    <t>G0X 2P0</t>
  </si>
  <si>
    <t>G9A 1H9</t>
  </si>
  <si>
    <t xml:space="preserve"> rue Sainte-Cécile</t>
  </si>
  <si>
    <t>G9A 1L2</t>
  </si>
  <si>
    <t>G8Y 1S4</t>
  </si>
  <si>
    <t xml:space="preserve"> rue Audet</t>
  </si>
  <si>
    <t>G9A 6A1</t>
  </si>
  <si>
    <t>G9A 1R2</t>
  </si>
  <si>
    <t>G8Z 1W1</t>
  </si>
  <si>
    <t>G9A 1P7</t>
  </si>
  <si>
    <t xml:space="preserve"> rue Louis-De-France</t>
  </si>
  <si>
    <t>G8T 1A2</t>
  </si>
  <si>
    <t xml:space="preserve"> rue Longval</t>
  </si>
  <si>
    <t>G8T 9N4</t>
  </si>
  <si>
    <t>G9A 1J7</t>
  </si>
  <si>
    <t>G9A 5W6</t>
  </si>
  <si>
    <t>G8Y 5K8</t>
  </si>
  <si>
    <t xml:space="preserve"> rue Sainte-Julie</t>
  </si>
  <si>
    <t>G9A 1Y7</t>
  </si>
  <si>
    <t xml:space="preserve"> rue Marion</t>
  </si>
  <si>
    <t>G9A 6L1</t>
  </si>
  <si>
    <t xml:space="preserve"> rue Saint-Olivier</t>
  </si>
  <si>
    <t>G9A 4E9</t>
  </si>
  <si>
    <t>G9A 4B5</t>
  </si>
  <si>
    <t xml:space="preserve"> rue Duguay</t>
  </si>
  <si>
    <t>G8T 9N3</t>
  </si>
  <si>
    <t>G8T 8L9</t>
  </si>
  <si>
    <t xml:space="preserve"> rue Bellefeuille</t>
  </si>
  <si>
    <t>G9A 5V1</t>
  </si>
  <si>
    <t>ORH Des Chenaux</t>
  </si>
  <si>
    <t xml:space="preserve"> Notre-Dame-Du-Mont-Carmel </t>
  </si>
  <si>
    <t>G0X 3J0</t>
  </si>
  <si>
    <t xml:space="preserve"> Saint-Stanislas-De-Champlain </t>
  </si>
  <si>
    <t>G0X 3E0</t>
  </si>
  <si>
    <t xml:space="preserve"> Champlain </t>
  </si>
  <si>
    <t>G0X 1C0</t>
  </si>
  <si>
    <t xml:space="preserve"> rue Louis</t>
  </si>
  <si>
    <t xml:space="preserve"> Saint-Narcisse </t>
  </si>
  <si>
    <t>G0X 2Y0</t>
  </si>
  <si>
    <t xml:space="preserve"> rue Lehouillier</t>
  </si>
  <si>
    <t xml:space="preserve"> Batiscan </t>
  </si>
  <si>
    <t>G0X 1A0</t>
  </si>
  <si>
    <t xml:space="preserve"> Thomas Caron</t>
  </si>
  <si>
    <t xml:space="preserve"> Saint-Maurice </t>
  </si>
  <si>
    <t>G0X 2X0</t>
  </si>
  <si>
    <t xml:space="preserve"> rue Lesieur</t>
  </si>
  <si>
    <t xml:space="preserve"> Sainte-Geneviève-De-Batiscan </t>
  </si>
  <si>
    <t>G0X 2R0</t>
  </si>
  <si>
    <t xml:space="preserve"> De La Fabrique</t>
  </si>
  <si>
    <t xml:space="preserve"> Sainte-Anne-De-La-Pérade </t>
  </si>
  <si>
    <t>G0X 2J0</t>
  </si>
  <si>
    <t>OMH de Shawinigan</t>
  </si>
  <si>
    <t xml:space="preserve"> 114e Avenue</t>
  </si>
  <si>
    <t xml:space="preserve"> Shawinigan </t>
  </si>
  <si>
    <t>G9P 2C5</t>
  </si>
  <si>
    <t xml:space="preserve"> 3E Rue De La Pointe</t>
  </si>
  <si>
    <t>G9N 1H5</t>
  </si>
  <si>
    <t xml:space="preserve"> avenue La Salle</t>
  </si>
  <si>
    <t>G9N 8G2</t>
  </si>
  <si>
    <t xml:space="preserve"> 7e Rue</t>
  </si>
  <si>
    <t>G9T 6S9</t>
  </si>
  <si>
    <t>G9T 2P3</t>
  </si>
  <si>
    <t xml:space="preserve"> chemin Des Saules</t>
  </si>
  <si>
    <t>G9R 1R6</t>
  </si>
  <si>
    <t>G9T 2M5</t>
  </si>
  <si>
    <t xml:space="preserve"> rue Réjane-Sanschagrin</t>
  </si>
  <si>
    <t>G9T 3N9</t>
  </si>
  <si>
    <t>G9N 7Z3</t>
  </si>
  <si>
    <t xml:space="preserve"> 125e Rue</t>
  </si>
  <si>
    <t>G9P 4V3</t>
  </si>
  <si>
    <t xml:space="preserve"> avenue De Grand-Mère</t>
  </si>
  <si>
    <t>G9T 2J5</t>
  </si>
  <si>
    <t xml:space="preserve"> avenue Saint-Marc</t>
  </si>
  <si>
    <t>G9N 8A9</t>
  </si>
  <si>
    <t>G9N 4M8</t>
  </si>
  <si>
    <t xml:space="preserve"> promenade Du Saint-Maurice</t>
  </si>
  <si>
    <t>G9N 7S1</t>
  </si>
  <si>
    <t xml:space="preserve"> avenue Marineau</t>
  </si>
  <si>
    <t>G9N 8A8</t>
  </si>
  <si>
    <t>OMH de Mékinac</t>
  </si>
  <si>
    <t xml:space="preserve"> Chemin-De-La-Vallée</t>
  </si>
  <si>
    <t xml:space="preserve"> Grandes-Piles </t>
  </si>
  <si>
    <t>G0X 1H0</t>
  </si>
  <si>
    <t xml:space="preserve"> Saint-Tite </t>
  </si>
  <si>
    <t xml:space="preserve"> boulevard Saint-Louis</t>
  </si>
  <si>
    <t xml:space="preserve"> Proulxville </t>
  </si>
  <si>
    <t>G0X 2B0</t>
  </si>
  <si>
    <t xml:space="preserve"> St-Paul</t>
  </si>
  <si>
    <t>G0X 3H0</t>
  </si>
  <si>
    <t xml:space="preserve"> Lavallée</t>
  </si>
  <si>
    <t xml:space="preserve"> Lac-Aux-Sables </t>
  </si>
  <si>
    <t>G0X 1M0</t>
  </si>
  <si>
    <t xml:space="preserve"> Du Moulin</t>
  </si>
  <si>
    <t xml:space="preserve"> Saint-Adelphe-De-Champlain </t>
  </si>
  <si>
    <t>G0X 2G0</t>
  </si>
  <si>
    <t xml:space="preserve"> Hérouxville </t>
  </si>
  <si>
    <t>G0X 1J0</t>
  </si>
  <si>
    <t xml:space="preserve"> Sainte-Thècle </t>
  </si>
  <si>
    <t>G0X 3G0</t>
  </si>
  <si>
    <t xml:space="preserve"> rue Des Loisirs</t>
  </si>
  <si>
    <t xml:space="preserve"> Notre-Dame-De-Montauban </t>
  </si>
  <si>
    <t>G0X 1W0</t>
  </si>
  <si>
    <t>OMH Anna-Milot</t>
  </si>
  <si>
    <t xml:space="preserve"> rue Lemire</t>
  </si>
  <si>
    <t xml:space="preserve"> Saint-Alexis-Des-Monts </t>
  </si>
  <si>
    <t>J0K 1V0</t>
  </si>
  <si>
    <t xml:space="preserve"> St-Barnabé-Nord </t>
  </si>
  <si>
    <t>G0X 2K0</t>
  </si>
  <si>
    <t xml:space="preserve"> rue Matteau</t>
  </si>
  <si>
    <t xml:space="preserve"> Saint-Paulin </t>
  </si>
  <si>
    <t>J0K 3G0</t>
  </si>
  <si>
    <t xml:space="preserve"> Charette </t>
  </si>
  <si>
    <t>G0X 1E0</t>
  </si>
  <si>
    <t xml:space="preserve"> rue Henri-Paul-Milot</t>
  </si>
  <si>
    <t>RÉGION ESTRIE</t>
  </si>
  <si>
    <t>Total état des immeubles
région Estrie
au 2023-01-01</t>
  </si>
  <si>
    <t>Total Parc HLM Estrie</t>
  </si>
  <si>
    <t>OMH des Sources</t>
  </si>
  <si>
    <t xml:space="preserve"> Val-des-Sources </t>
  </si>
  <si>
    <t>J1T 3L7</t>
  </si>
  <si>
    <t>J1T 3L8</t>
  </si>
  <si>
    <t xml:space="preserve"> rue Cleveland</t>
  </si>
  <si>
    <t xml:space="preserve"> Danville </t>
  </si>
  <si>
    <t>J0A 1A0</t>
  </si>
  <si>
    <t>J1T 3M1</t>
  </si>
  <si>
    <t xml:space="preserve"> rue Gosselin</t>
  </si>
  <si>
    <t>J1T 4M7</t>
  </si>
  <si>
    <t xml:space="preserve"> rue Chassé</t>
  </si>
  <si>
    <t>J1T 4M4</t>
  </si>
  <si>
    <t>ORH du Haut-St-François</t>
  </si>
  <si>
    <t xml:space="preserve"> rue Darche</t>
  </si>
  <si>
    <t xml:space="preserve"> Ascot Corner </t>
  </si>
  <si>
    <t>J0B 1A0</t>
  </si>
  <si>
    <t xml:space="preserve"> East Angus </t>
  </si>
  <si>
    <t>J0B 1R0</t>
  </si>
  <si>
    <t xml:space="preserve"> rue Du Curé-Favreau</t>
  </si>
  <si>
    <t xml:space="preserve"> Saint-Isidore-De-Clifton </t>
  </si>
  <si>
    <t>J0B 2X0</t>
  </si>
  <si>
    <t>OMH de Sherbrooke</t>
  </si>
  <si>
    <t xml:space="preserve"> Sherbrooke </t>
  </si>
  <si>
    <t>J1H 2Y2</t>
  </si>
  <si>
    <t xml:space="preserve"> 13e Avenue Nord</t>
  </si>
  <si>
    <t>J1E 2Y2</t>
  </si>
  <si>
    <t xml:space="preserve"> rue Antoine-Dorion</t>
  </si>
  <si>
    <t>J1E 1P9</t>
  </si>
  <si>
    <t xml:space="preserve"> rue Armstrong</t>
  </si>
  <si>
    <t>J1G 1T5</t>
  </si>
  <si>
    <t xml:space="preserve"> rue Lawford</t>
  </si>
  <si>
    <t>J1G 2C2</t>
  </si>
  <si>
    <t>J1G 2C3</t>
  </si>
  <si>
    <t xml:space="preserve"> place Goupil</t>
  </si>
  <si>
    <t>J1E 2M5</t>
  </si>
  <si>
    <t xml:space="preserve"> place Poulin</t>
  </si>
  <si>
    <t>J1E 1H9</t>
  </si>
  <si>
    <t xml:space="preserve"> 7e Avenue Sud</t>
  </si>
  <si>
    <t>J1G 2N4</t>
  </si>
  <si>
    <t xml:space="preserve"> rue Vimont</t>
  </si>
  <si>
    <t>J1J 2T7</t>
  </si>
  <si>
    <t>J1J 2T8</t>
  </si>
  <si>
    <t xml:space="preserve"> rue Florence</t>
  </si>
  <si>
    <t>J1H 2J7</t>
  </si>
  <si>
    <t>J1H 2J8</t>
  </si>
  <si>
    <t xml:space="preserve"> rue McManamy</t>
  </si>
  <si>
    <t>J1H 2M4</t>
  </si>
  <si>
    <t xml:space="preserve"> rue Argenteuil</t>
  </si>
  <si>
    <t>J1N 2T4</t>
  </si>
  <si>
    <t xml:space="preserve"> chemin Plante</t>
  </si>
  <si>
    <t>J1G 3K2</t>
  </si>
  <si>
    <t>J1H 2C1</t>
  </si>
  <si>
    <t>J1H 5Y9</t>
  </si>
  <si>
    <t>J1E 4B9</t>
  </si>
  <si>
    <t xml:space="preserve"> rue Delorme</t>
  </si>
  <si>
    <t>J1K 0A1</t>
  </si>
  <si>
    <t xml:space="preserve"> place Genest</t>
  </si>
  <si>
    <t>J1K 1A9</t>
  </si>
  <si>
    <t xml:space="preserve"> place Sideleau</t>
  </si>
  <si>
    <t>J1E 2B8</t>
  </si>
  <si>
    <t xml:space="preserve"> rue Triest</t>
  </si>
  <si>
    <t>J1E 2M9</t>
  </si>
  <si>
    <t xml:space="preserve"> rue De Courcelette</t>
  </si>
  <si>
    <t>J1H 5X4</t>
  </si>
  <si>
    <t>J1H 4N4</t>
  </si>
  <si>
    <t>J1H 4L6</t>
  </si>
  <si>
    <t>J1M 1H8</t>
  </si>
  <si>
    <t xml:space="preserve"> rue Bruno-Dandenault</t>
  </si>
  <si>
    <t>J1G 2J5</t>
  </si>
  <si>
    <t xml:space="preserve"> chemin Galvin</t>
  </si>
  <si>
    <t>J1G 4K5</t>
  </si>
  <si>
    <t>J1M 1H9</t>
  </si>
  <si>
    <t>J1E 3Y4</t>
  </si>
  <si>
    <t xml:space="preserve"> boulevard Lavigerie</t>
  </si>
  <si>
    <t>J1G 5A2</t>
  </si>
  <si>
    <t>J1G 5A1</t>
  </si>
  <si>
    <t xml:space="preserve"> rue De La Croix</t>
  </si>
  <si>
    <t>J1C 0M2</t>
  </si>
  <si>
    <t xml:space="preserve"> rue Léonidas</t>
  </si>
  <si>
    <t>J1H 2H5</t>
  </si>
  <si>
    <t>J1E 3Y3</t>
  </si>
  <si>
    <t xml:space="preserve"> 3e Avenue</t>
  </si>
  <si>
    <t>J1G 2J6</t>
  </si>
  <si>
    <t xml:space="preserve"> place Delorme</t>
  </si>
  <si>
    <t>J1K 1A8</t>
  </si>
  <si>
    <t>J1E 2M4</t>
  </si>
  <si>
    <t xml:space="preserve"> rue Belvédère Nord</t>
  </si>
  <si>
    <t>J1H 6B1</t>
  </si>
  <si>
    <t>J1E 1Z4</t>
  </si>
  <si>
    <t xml:space="preserve"> rue Thibault</t>
  </si>
  <si>
    <t>J1H 3B2</t>
  </si>
  <si>
    <t>OH de Magog</t>
  </si>
  <si>
    <t xml:space="preserve"> boulevard Des Étudiants</t>
  </si>
  <si>
    <t xml:space="preserve"> Magog </t>
  </si>
  <si>
    <t>J1X 4Z7</t>
  </si>
  <si>
    <t>J1X 5C1</t>
  </si>
  <si>
    <t xml:space="preserve"> rue De L'Assomption</t>
  </si>
  <si>
    <t>J1X 5K1</t>
  </si>
  <si>
    <t>J1X 2N4</t>
  </si>
  <si>
    <t xml:space="preserve"> rue Prospect</t>
  </si>
  <si>
    <t>J1X 5S1</t>
  </si>
  <si>
    <t xml:space="preserve"> rue Moore</t>
  </si>
  <si>
    <t>J1X 5J9</t>
  </si>
  <si>
    <t>OMH du Val-St-François</t>
  </si>
  <si>
    <t xml:space="preserve"> place Maisonneuve</t>
  </si>
  <si>
    <t xml:space="preserve"> Valcourt </t>
  </si>
  <si>
    <t>J0E 2L0</t>
  </si>
  <si>
    <t xml:space="preserve"> rue Gouin</t>
  </si>
  <si>
    <t xml:space="preserve"> Richmond </t>
  </si>
  <si>
    <t>J0B 2H0</t>
  </si>
  <si>
    <t xml:space="preserve"> rue Roger-Martel</t>
  </si>
  <si>
    <t xml:space="preserve"> rue Watopeka</t>
  </si>
  <si>
    <t xml:space="preserve"> Windsor </t>
  </si>
  <si>
    <t>J1S 1N3</t>
  </si>
  <si>
    <t xml:space="preserve"> rue Longpré</t>
  </si>
  <si>
    <t>J1S 1L2</t>
  </si>
  <si>
    <t xml:space="preserve"> place Des Cormiers</t>
  </si>
  <si>
    <t xml:space="preserve"> rue Ball</t>
  </si>
  <si>
    <t>J1S 1N2</t>
  </si>
  <si>
    <t xml:space="preserve"> place Jeanne-Mance</t>
  </si>
  <si>
    <t xml:space="preserve"> place Des Mélèzes</t>
  </si>
  <si>
    <t xml:space="preserve"> rue Wilfrid</t>
  </si>
  <si>
    <t xml:space="preserve"> Saint-Denis-De-Brompton </t>
  </si>
  <si>
    <t>J0B 2P0</t>
  </si>
  <si>
    <t xml:space="preserve"> place Des Lilas</t>
  </si>
  <si>
    <t xml:space="preserve"> côte De L'Église</t>
  </si>
  <si>
    <t xml:space="preserve"> Stoke </t>
  </si>
  <si>
    <t>J0B 3G0</t>
  </si>
  <si>
    <t xml:space="preserve"> rue Jean-XXIII</t>
  </si>
  <si>
    <t>J1S 2A8</t>
  </si>
  <si>
    <t>OMH du Granit</t>
  </si>
  <si>
    <t xml:space="preserve"> Frontenac </t>
  </si>
  <si>
    <t>G6B 0A9</t>
  </si>
  <si>
    <t xml:space="preserve"> rue Crémazie</t>
  </si>
  <si>
    <t xml:space="preserve"> Lac-Mégantic </t>
  </si>
  <si>
    <t>G6B 2Y7</t>
  </si>
  <si>
    <t xml:space="preserve"> rue Vachon</t>
  </si>
  <si>
    <t xml:space="preserve"> Woburn </t>
  </si>
  <si>
    <t>G0Y 1R0</t>
  </si>
  <si>
    <t xml:space="preserve"> rue Deschênes</t>
  </si>
  <si>
    <t xml:space="preserve"> Lac-Drolet </t>
  </si>
  <si>
    <t>G0Y 1C0</t>
  </si>
  <si>
    <t xml:space="preserve"> rue Dorval</t>
  </si>
  <si>
    <t xml:space="preserve"> Saint-Sébastien-De-Frontenac </t>
  </si>
  <si>
    <t>G0Y 1M0</t>
  </si>
  <si>
    <t xml:space="preserve"> Lambton </t>
  </si>
  <si>
    <t>G0M 1H0</t>
  </si>
  <si>
    <t xml:space="preserve"> rue Du Président-Kennedy</t>
  </si>
  <si>
    <t>G6B 3A2</t>
  </si>
  <si>
    <t>OH de Vallée Coaticook</t>
  </si>
  <si>
    <t xml:space="preserve"> rue Compton Est</t>
  </si>
  <si>
    <t xml:space="preserve"> Waterville </t>
  </si>
  <si>
    <t>J0B 3H0</t>
  </si>
  <si>
    <t xml:space="preserve"> rue De La Station</t>
  </si>
  <si>
    <t xml:space="preserve"> Compton </t>
  </si>
  <si>
    <t>J0B 1L0</t>
  </si>
  <si>
    <t xml:space="preserve"> Martinville </t>
  </si>
  <si>
    <t>J0B 2A0</t>
  </si>
  <si>
    <t xml:space="preserve"> Coaticook </t>
  </si>
  <si>
    <t>J1A 1W3</t>
  </si>
  <si>
    <t>Oh de Haute-Yamaska-Rouville</t>
  </si>
  <si>
    <t xml:space="preserve"> rue Vimy</t>
  </si>
  <si>
    <t xml:space="preserve"> Saint-Césaire </t>
  </si>
  <si>
    <t>J0L 1T0</t>
  </si>
  <si>
    <t xml:space="preserve"> Waterloo </t>
  </si>
  <si>
    <t>J0E 2N0</t>
  </si>
  <si>
    <t xml:space="preserve"> Granby </t>
  </si>
  <si>
    <t>J2G 3M3</t>
  </si>
  <si>
    <t>J2G 3K5</t>
  </si>
  <si>
    <t>J2G 6W8</t>
  </si>
  <si>
    <t xml:space="preserve"> Ange-Gardien </t>
  </si>
  <si>
    <t>J0E 1E0</t>
  </si>
  <si>
    <t xml:space="preserve"> rue Codaire</t>
  </si>
  <si>
    <t xml:space="preserve"> Saint-Paul-D'Abbotsford </t>
  </si>
  <si>
    <t>J0E 1A0</t>
  </si>
  <si>
    <t xml:space="preserve"> rue Boulais</t>
  </si>
  <si>
    <t xml:space="preserve"> Sainte-Angèle-De-Monnoir </t>
  </si>
  <si>
    <t>J0L 1P0</t>
  </si>
  <si>
    <t xml:space="preserve"> rue Edmond Guillett</t>
  </si>
  <si>
    <t xml:space="preserve"> Marieville </t>
  </si>
  <si>
    <t>J3M 1E1</t>
  </si>
  <si>
    <t xml:space="preserve"> Leclair</t>
  </si>
  <si>
    <t>J2G 3M9</t>
  </si>
  <si>
    <t>J3M 1K8</t>
  </si>
  <si>
    <t xml:space="preserve"> rue Saint-Césaire</t>
  </si>
  <si>
    <t>J3M 1L6</t>
  </si>
  <si>
    <t xml:space="preserve"> rue Saint-Charles Sud</t>
  </si>
  <si>
    <t>J2G 6Z9</t>
  </si>
  <si>
    <t xml:space="preserve"> Cote Clark</t>
  </si>
  <si>
    <t>J2G 7A3</t>
  </si>
  <si>
    <t>J2G 2N2</t>
  </si>
  <si>
    <t>J2G 6T8</t>
  </si>
  <si>
    <t xml:space="preserve"> rue Drummond</t>
  </si>
  <si>
    <t>J2G 2S6</t>
  </si>
  <si>
    <t xml:space="preserve"> rue Fournier</t>
  </si>
  <si>
    <t>J2J 1N7</t>
  </si>
  <si>
    <t xml:space="preserve"> rue Edmond-Guillet</t>
  </si>
  <si>
    <t>J3M 1K9</t>
  </si>
  <si>
    <t xml:space="preserve"> rue Cowie</t>
  </si>
  <si>
    <t>J2G 3V6</t>
  </si>
  <si>
    <t xml:space="preserve"> rue City</t>
  </si>
  <si>
    <t>J2G 4V8</t>
  </si>
  <si>
    <t>OH de Brome-Missiquoi</t>
  </si>
  <si>
    <t xml:space="preserve"> rue De L'Expo</t>
  </si>
  <si>
    <t xml:space="preserve"> Farnham </t>
  </si>
  <si>
    <t>J2N 2W1</t>
  </si>
  <si>
    <t xml:space="preserve"> Crandall</t>
  </si>
  <si>
    <t xml:space="preserve"> Knowlton </t>
  </si>
  <si>
    <t>J0E 1V0</t>
  </si>
  <si>
    <t xml:space="preserve"> rue Brousseau</t>
  </si>
  <si>
    <t xml:space="preserve"> Bromont </t>
  </si>
  <si>
    <t>J2L 1W8</t>
  </si>
  <si>
    <t>15D</t>
  </si>
  <si>
    <t xml:space="preserve"> rue De Windsor</t>
  </si>
  <si>
    <t>J2L 2J7</t>
  </si>
  <si>
    <t xml:space="preserve"> rue Lague</t>
  </si>
  <si>
    <t>J2N 2X5</t>
  </si>
  <si>
    <t xml:space="preserve"> rue Principale Sud</t>
  </si>
  <si>
    <t xml:space="preserve"> Sutton </t>
  </si>
  <si>
    <t>J0E 2K0</t>
  </si>
  <si>
    <t xml:space="preserve"> Sainte-Brigide-D'Iberville </t>
  </si>
  <si>
    <t>15A</t>
  </si>
  <si>
    <t xml:space="preserve"> rue Shefford</t>
  </si>
  <si>
    <t>J2L 1C1</t>
  </si>
  <si>
    <t xml:space="preserve"> Frelighsburg </t>
  </si>
  <si>
    <t>J0J 1C0</t>
  </si>
  <si>
    <t xml:space="preserve"> rue De L'Habitat</t>
  </si>
  <si>
    <t xml:space="preserve"> Bedford </t>
  </si>
  <si>
    <t>J0J 1A0</t>
  </si>
  <si>
    <t xml:space="preserve"> rue Campbell</t>
  </si>
  <si>
    <t>J2N 2V6</t>
  </si>
  <si>
    <t xml:space="preserve"> terrasse Bellerive</t>
  </si>
  <si>
    <t xml:space="preserve"> Cowansville </t>
  </si>
  <si>
    <t>J2K 1N6</t>
  </si>
  <si>
    <t xml:space="preserve"> Victoria</t>
  </si>
  <si>
    <t xml:space="preserve"> 9ième Rang</t>
  </si>
  <si>
    <t>J0J 1X0</t>
  </si>
  <si>
    <t>15C</t>
  </si>
  <si>
    <t xml:space="preserve"> rue Church</t>
  </si>
  <si>
    <t>J2K 1V3</t>
  </si>
  <si>
    <t xml:space="preserve"> rue James</t>
  </si>
  <si>
    <t>J2K 2L2</t>
  </si>
  <si>
    <t xml:space="preserve"> place Caroline</t>
  </si>
  <si>
    <t>J2K 1W8</t>
  </si>
  <si>
    <t xml:space="preserve"> rue Dempster</t>
  </si>
  <si>
    <t>J2N 3C1</t>
  </si>
  <si>
    <t>RÉGION OUTAOUAIS</t>
  </si>
  <si>
    <t>Total Parc HLM Outaouais</t>
  </si>
  <si>
    <t>OH de Outaouais</t>
  </si>
  <si>
    <t xml:space="preserve"> rue Lesage</t>
  </si>
  <si>
    <t xml:space="preserve"> Gatineau </t>
  </si>
  <si>
    <t>J8Y 4C6</t>
  </si>
  <si>
    <t xml:space="preserve"> rue Mutchmore</t>
  </si>
  <si>
    <t>J8Y 3T4</t>
  </si>
  <si>
    <t xml:space="preserve"> rue Jean-Dallaire</t>
  </si>
  <si>
    <t>J8Y 3H6</t>
  </si>
  <si>
    <t>J8Y 3H7</t>
  </si>
  <si>
    <t xml:space="preserve"> rue Jumonville</t>
  </si>
  <si>
    <t>J8Z 1B9</t>
  </si>
  <si>
    <t xml:space="preserve"> rue Lambert</t>
  </si>
  <si>
    <t>J8X 1B1</t>
  </si>
  <si>
    <t xml:space="preserve"> rue Le Breton</t>
  </si>
  <si>
    <t>J8Z 1G3</t>
  </si>
  <si>
    <t xml:space="preserve"> chemin Du Manoir</t>
  </si>
  <si>
    <t xml:space="preserve"> Val-Des-Monts </t>
  </si>
  <si>
    <t>J8N 7E6</t>
  </si>
  <si>
    <t xml:space="preserve"> rue Laval</t>
  </si>
  <si>
    <t xml:space="preserve"> Papineauville </t>
  </si>
  <si>
    <t>J0V 1R0</t>
  </si>
  <si>
    <t xml:space="preserve"> rue De Lausanne</t>
  </si>
  <si>
    <t>J8T 6R4</t>
  </si>
  <si>
    <t xml:space="preserve"> rue Lamarche</t>
  </si>
  <si>
    <t>J8T 5C5</t>
  </si>
  <si>
    <t xml:space="preserve"> boulevard Du Mont-Royal</t>
  </si>
  <si>
    <t>J8V 3P3</t>
  </si>
  <si>
    <t xml:space="preserve"> rue Kemp</t>
  </si>
  <si>
    <t xml:space="preserve"> Fassett </t>
  </si>
  <si>
    <t>J0V 1H0</t>
  </si>
  <si>
    <t>J8Z 1G4</t>
  </si>
  <si>
    <t xml:space="preserve"> rue Mance</t>
  </si>
  <si>
    <t>J8X 4A3</t>
  </si>
  <si>
    <t>J8X 3E8</t>
  </si>
  <si>
    <t xml:space="preserve"> Thurso </t>
  </si>
  <si>
    <t>J0X 3B0</t>
  </si>
  <si>
    <t xml:space="preserve"> boulevard Mont-Bleu</t>
  </si>
  <si>
    <t>J8Z 1K6</t>
  </si>
  <si>
    <t xml:space="preserve"> rue Jean-Louis-Champagne</t>
  </si>
  <si>
    <t>J8L 3L5</t>
  </si>
  <si>
    <t xml:space="preserve"> rue Marengère</t>
  </si>
  <si>
    <t>J8T 3T7</t>
  </si>
  <si>
    <t xml:space="preserve"> rue Des Sables</t>
  </si>
  <si>
    <t>J8P 7H7</t>
  </si>
  <si>
    <t xml:space="preserve"> boulevard Sacré-Coeur</t>
  </si>
  <si>
    <t>J8X 4C7</t>
  </si>
  <si>
    <t xml:space="preserve"> rue Edgar-Chénier</t>
  </si>
  <si>
    <t>J8X 4E2</t>
  </si>
  <si>
    <t xml:space="preserve"> rue Hanson</t>
  </si>
  <si>
    <t>J8Y 6N8</t>
  </si>
  <si>
    <t>J8Y 6N9</t>
  </si>
  <si>
    <t xml:space="preserve"> rue Des Étudiants</t>
  </si>
  <si>
    <t>J8Y 1B8</t>
  </si>
  <si>
    <t xml:space="preserve"> chemin Des Fondateurs</t>
  </si>
  <si>
    <t xml:space="preserve"> La Pêche </t>
  </si>
  <si>
    <t>J0X 2W0</t>
  </si>
  <si>
    <t xml:space="preserve"> place Bellevue</t>
  </si>
  <si>
    <t xml:space="preserve"> Val-Des-Bois </t>
  </si>
  <si>
    <t>J0X 3C0</t>
  </si>
  <si>
    <t xml:space="preserve"> rue O'Farrell</t>
  </si>
  <si>
    <t>J8R 2S1</t>
  </si>
  <si>
    <t xml:space="preserve"> montée Beausoleil</t>
  </si>
  <si>
    <t>J0X 3K0</t>
  </si>
  <si>
    <t xml:space="preserve"> rue North</t>
  </si>
  <si>
    <t>J9H 6V9</t>
  </si>
  <si>
    <t xml:space="preserve"> rue Trans-Canadienne</t>
  </si>
  <si>
    <t xml:space="preserve"> Grand-Remous </t>
  </si>
  <si>
    <t>J0W 1E0</t>
  </si>
  <si>
    <t xml:space="preserve"> rue Vaudreuil</t>
  </si>
  <si>
    <t>J8X 4J2</t>
  </si>
  <si>
    <t xml:space="preserve"> chemin De La Savane</t>
  </si>
  <si>
    <t>J8T 1R5</t>
  </si>
  <si>
    <t xml:space="preserve"> rue Claire</t>
  </si>
  <si>
    <t>J8T 5V7</t>
  </si>
  <si>
    <t>J8X 4A4</t>
  </si>
  <si>
    <t>J8Z 1K8</t>
  </si>
  <si>
    <t>J8Z 1K5</t>
  </si>
  <si>
    <t xml:space="preserve"> rue Du Progrès</t>
  </si>
  <si>
    <t>J8M 1T3</t>
  </si>
  <si>
    <t>J8T 6E6</t>
  </si>
  <si>
    <t>J8X 4B8</t>
  </si>
  <si>
    <t>J8P 7H1</t>
  </si>
  <si>
    <t xml:space="preserve"> boulevard De L'Hôpital</t>
  </si>
  <si>
    <t>J8T 7N8</t>
  </si>
  <si>
    <t xml:space="preserve"> boulevard Saint-René Ouest</t>
  </si>
  <si>
    <t>J8T 8L7</t>
  </si>
  <si>
    <t xml:space="preserve"> rue Nilphas-Richer</t>
  </si>
  <si>
    <t>J8T 7T2</t>
  </si>
  <si>
    <t>J8T 7T4</t>
  </si>
  <si>
    <t>J8T 7T5</t>
  </si>
  <si>
    <t>J8T 7T3</t>
  </si>
  <si>
    <t>J8T 7T1</t>
  </si>
  <si>
    <t xml:space="preserve"> rue Duhamel</t>
  </si>
  <si>
    <t>J9A 2W7</t>
  </si>
  <si>
    <t xml:space="preserve"> rue Prevost</t>
  </si>
  <si>
    <t>J9A 1P1</t>
  </si>
  <si>
    <t xml:space="preserve"> boulevard Wilfrid-Lavigne</t>
  </si>
  <si>
    <t>J9H 6H9</t>
  </si>
  <si>
    <t xml:space="preserve"> rue Bégin</t>
  </si>
  <si>
    <t>J9A 1C4</t>
  </si>
  <si>
    <t xml:space="preserve"> rue Leduc</t>
  </si>
  <si>
    <t>J8X 3B1</t>
  </si>
  <si>
    <t>J8M 1P6</t>
  </si>
  <si>
    <t xml:space="preserve"> rue Arthur-Buies</t>
  </si>
  <si>
    <t>J8Z 1P5</t>
  </si>
  <si>
    <t xml:space="preserve"> rue Étienne-Brûlé</t>
  </si>
  <si>
    <t>J8Z 1E4</t>
  </si>
  <si>
    <t>J8T 5Y8</t>
  </si>
  <si>
    <t>J8M 1B8</t>
  </si>
  <si>
    <t>J8L 1P6</t>
  </si>
  <si>
    <t xml:space="preserve"> chemin De La Petite-Nation</t>
  </si>
  <si>
    <t xml:space="preserve"> Chénéville </t>
  </si>
  <si>
    <t>J0V 1E0</t>
  </si>
  <si>
    <t>J8T 7N7</t>
  </si>
  <si>
    <t xml:space="preserve"> boulevard La Vérendrye Est</t>
  </si>
  <si>
    <t>J8P 7L9</t>
  </si>
  <si>
    <t>J9H 6W1</t>
  </si>
  <si>
    <t>J9H 6W2</t>
  </si>
  <si>
    <t>J9H 7C3</t>
  </si>
  <si>
    <t xml:space="preserve"> rue Dupuis</t>
  </si>
  <si>
    <t>J8P 7Y2</t>
  </si>
  <si>
    <t xml:space="preserve"> rue Pearson</t>
  </si>
  <si>
    <t>J9H 6G1</t>
  </si>
  <si>
    <t>OMH de Maniwaki-Gracefield</t>
  </si>
  <si>
    <t xml:space="preserve"> rue Logue</t>
  </si>
  <si>
    <t xml:space="preserve"> Maniwaki </t>
  </si>
  <si>
    <t>J9E 1X5</t>
  </si>
  <si>
    <t xml:space="preserve"> boulevard Desjardins</t>
  </si>
  <si>
    <t>J9E 2E2</t>
  </si>
  <si>
    <t xml:space="preserve"> rue Du Foyer</t>
  </si>
  <si>
    <t xml:space="preserve"> Gracefield </t>
  </si>
  <si>
    <t>J0X 1W0</t>
  </si>
  <si>
    <t xml:space="preserve"> rue Éthier</t>
  </si>
  <si>
    <t>J9E 3K7</t>
  </si>
  <si>
    <t>OH du Pontiac</t>
  </si>
  <si>
    <t xml:space="preserve"> rue Albert Cp730</t>
  </si>
  <si>
    <t xml:space="preserve"> Fort-Coulonge </t>
  </si>
  <si>
    <t>J0X 1V0</t>
  </si>
  <si>
    <t xml:space="preserve"> rue Lake</t>
  </si>
  <si>
    <t xml:space="preserve"> Shawville </t>
  </si>
  <si>
    <t>J0X 2Y0</t>
  </si>
  <si>
    <t xml:space="preserve"> rue St-Andrew</t>
  </si>
  <si>
    <t xml:space="preserve"> Quyon </t>
  </si>
  <si>
    <t>J0X 2V0</t>
  </si>
  <si>
    <t xml:space="preserve"> rue Lévesque</t>
  </si>
  <si>
    <t xml:space="preserve"> Mansfield </t>
  </si>
  <si>
    <t>J0X 1R0</t>
  </si>
  <si>
    <t xml:space="preserve"> rue Albert</t>
  </si>
  <si>
    <t xml:space="preserve"> Bryson </t>
  </si>
  <si>
    <t>J0X 1H0</t>
  </si>
  <si>
    <t xml:space="preserve"> Montée Mgr Martel</t>
  </si>
  <si>
    <t xml:space="preserve"> Ile Du Grand-Calumet </t>
  </si>
  <si>
    <t>J0X 1J0</t>
  </si>
  <si>
    <t xml:space="preserve"> rue Reid</t>
  </si>
  <si>
    <t xml:space="preserve"> Campbell'S Bay </t>
  </si>
  <si>
    <t>J0X 1K0</t>
  </si>
  <si>
    <t>OMH de Montebello</t>
  </si>
  <si>
    <t xml:space="preserve"> Montebello </t>
  </si>
  <si>
    <t>J0V 1L0</t>
  </si>
  <si>
    <t>RÉGION ABITIBI-TÉMISCAMINGUE</t>
  </si>
  <si>
    <t>Total état des immeubles
région Abitibi-Témiscamingue
au 2023-01-01</t>
  </si>
  <si>
    <t>Total Parc HLM Abitibi-Témiscamingue</t>
  </si>
  <si>
    <t>OMH de Val-D'Or</t>
  </si>
  <si>
    <t xml:space="preserve"> Val-D'Or </t>
  </si>
  <si>
    <t xml:space="preserve"> rue Germain</t>
  </si>
  <si>
    <t>J9P 5T6</t>
  </si>
  <si>
    <t xml:space="preserve"> avenue Delorimier</t>
  </si>
  <si>
    <t>J9P 5S6</t>
  </si>
  <si>
    <t>J9P 5Z1</t>
  </si>
  <si>
    <t>J9P 0C3</t>
  </si>
  <si>
    <t xml:space="preserve"> rue Toulouse</t>
  </si>
  <si>
    <t>J9P 0B9</t>
  </si>
  <si>
    <t>J9P 6V3</t>
  </si>
  <si>
    <t xml:space="preserve"> rue Des Vétérans</t>
  </si>
  <si>
    <t>J9P 6T5</t>
  </si>
  <si>
    <t>OMH de Témiscaming</t>
  </si>
  <si>
    <t xml:space="preserve"> rue Riordon</t>
  </si>
  <si>
    <t xml:space="preserve"> Témiscaming </t>
  </si>
  <si>
    <t>J0Z 3R0</t>
  </si>
  <si>
    <t>OMH de Malartic</t>
  </si>
  <si>
    <t xml:space="preserve"> Malartic </t>
  </si>
  <si>
    <t>J0Y 1Z0</t>
  </si>
  <si>
    <t>OH de Berceau l'Abitibi</t>
  </si>
  <si>
    <t xml:space="preserve"> Amos </t>
  </si>
  <si>
    <t>J9T 1P4</t>
  </si>
  <si>
    <t xml:space="preserve"> avenue Principale Est</t>
  </si>
  <si>
    <t xml:space="preserve"> Landrienne </t>
  </si>
  <si>
    <t>J0Y 1V0</t>
  </si>
  <si>
    <t>J9T 3T2</t>
  </si>
  <si>
    <t xml:space="preserve"> Rivière-Héva </t>
  </si>
  <si>
    <t>J0Y 2H0</t>
  </si>
  <si>
    <t xml:space="preserve"> Saint-Félix-De-Dalquier </t>
  </si>
  <si>
    <t>J0Y 1G0</t>
  </si>
  <si>
    <t xml:space="preserve"> avenue Létourneau</t>
  </si>
  <si>
    <t>J9T 1W3</t>
  </si>
  <si>
    <t xml:space="preserve"> 3ième Rue Ouest</t>
  </si>
  <si>
    <t xml:space="preserve"> Barraute </t>
  </si>
  <si>
    <t>J0Y 1A0</t>
  </si>
  <si>
    <t xml:space="preserve"> route 111</t>
  </si>
  <si>
    <t xml:space="preserve"> La Corne </t>
  </si>
  <si>
    <t>J0Y 1R0</t>
  </si>
  <si>
    <t xml:space="preserve"> chemin Saint-Luc</t>
  </si>
  <si>
    <t xml:space="preserve"> La Motte </t>
  </si>
  <si>
    <t>J0Y 1T0</t>
  </si>
  <si>
    <t xml:space="preserve"> rue Des Pionniers</t>
  </si>
  <si>
    <t xml:space="preserve"> Saint-Marc-De-Figuery </t>
  </si>
  <si>
    <t>J0Y 1J0</t>
  </si>
  <si>
    <t>OMH de l'Arc-en-ciel</t>
  </si>
  <si>
    <t xml:space="preserve"> rang 2 &amp; 3 Ouest</t>
  </si>
  <si>
    <t xml:space="preserve"> Macamic </t>
  </si>
  <si>
    <t>J0Z 2S0</t>
  </si>
  <si>
    <t xml:space="preserve"> rue Principale Nord</t>
  </si>
  <si>
    <t xml:space="preserve"> 3ième Avenue Est</t>
  </si>
  <si>
    <t xml:space="preserve"> Roquemaure </t>
  </si>
  <si>
    <t>J0Z 3K0</t>
  </si>
  <si>
    <t xml:space="preserve"> rue Des Coulées</t>
  </si>
  <si>
    <t xml:space="preserve"> Poularies </t>
  </si>
  <si>
    <t>J0Z 3E0</t>
  </si>
  <si>
    <t xml:space="preserve"> chemin Du Bois-Joli</t>
  </si>
  <si>
    <t xml:space="preserve"> Authier </t>
  </si>
  <si>
    <t>J0Z 1C0</t>
  </si>
  <si>
    <t xml:space="preserve"> Duparquet </t>
  </si>
  <si>
    <t>J0Z 1W0</t>
  </si>
  <si>
    <t xml:space="preserve"> rue De La Montagne</t>
  </si>
  <si>
    <t xml:space="preserve"> Sainte-Germaine-Boulé </t>
  </si>
  <si>
    <t>J0Z 1M0</t>
  </si>
  <si>
    <t xml:space="preserve"> Taschereau </t>
  </si>
  <si>
    <t>J0Z 3N0</t>
  </si>
  <si>
    <t>OMH de Rouyn-Noranda</t>
  </si>
  <si>
    <t xml:space="preserve"> rue Monseigneur-Latulipe Ouest</t>
  </si>
  <si>
    <t xml:space="preserve"> Rouyn-Noranda </t>
  </si>
  <si>
    <t>J9X 2W9</t>
  </si>
  <si>
    <t xml:space="preserve"> rue Monseigneur-Rhéaume Ouest</t>
  </si>
  <si>
    <t>J9X 2W6</t>
  </si>
  <si>
    <t xml:space="preserve"> Cadillac </t>
  </si>
  <si>
    <t xml:space="preserve"> rue Montréal Ouest</t>
  </si>
  <si>
    <t>J9X 6A3</t>
  </si>
  <si>
    <t xml:space="preserve"> avenue Saint-Viateur</t>
  </si>
  <si>
    <t>J9X 6E9</t>
  </si>
  <si>
    <t>J0Z 1Y1</t>
  </si>
  <si>
    <t xml:space="preserve"> avenue Trépanier</t>
  </si>
  <si>
    <t>J9X 6A2</t>
  </si>
  <si>
    <t xml:space="preserve"> 10e Rue</t>
  </si>
  <si>
    <t>J9X 2C4</t>
  </si>
  <si>
    <t>J9X 6Z1</t>
  </si>
  <si>
    <t xml:space="preserve"> rue Iberville Ouest</t>
  </si>
  <si>
    <t>J9X 6Y9</t>
  </si>
  <si>
    <t xml:space="preserve"> chemin Trémoy</t>
  </si>
  <si>
    <t>J9X 6R3</t>
  </si>
  <si>
    <t>J0Y 1C0</t>
  </si>
  <si>
    <t>OH secteur centre Témiscamien</t>
  </si>
  <si>
    <t xml:space="preserve"> rue Du Frère-Moffette</t>
  </si>
  <si>
    <t xml:space="preserve"> Ville-Marie </t>
  </si>
  <si>
    <t>J9V 1M4</t>
  </si>
  <si>
    <t xml:space="preserve"> rue Saint-Joseph Sud</t>
  </si>
  <si>
    <t xml:space="preserve"> Lorrainville </t>
  </si>
  <si>
    <t>J0Z 2R0</t>
  </si>
  <si>
    <t xml:space="preserve"> rue Mouttet</t>
  </si>
  <si>
    <t xml:space="preserve"> Saint-Bruno-De-Guigues </t>
  </si>
  <si>
    <t>J0Z 2G0</t>
  </si>
  <si>
    <t>OMH de Senneterre</t>
  </si>
  <si>
    <t xml:space="preserve"> Senneterre </t>
  </si>
  <si>
    <t xml:space="preserve"> Des Cyprès</t>
  </si>
  <si>
    <t>J0Y 2M0</t>
  </si>
  <si>
    <t xml:space="preserve"> Communautaire</t>
  </si>
  <si>
    <t xml:space="preserve"> Belcourt </t>
  </si>
  <si>
    <t>OH Lac Abitibi</t>
  </si>
  <si>
    <t xml:space="preserve"> 4e Avenue Ouest</t>
  </si>
  <si>
    <t xml:space="preserve"> La Sarre </t>
  </si>
  <si>
    <t>J9Z 2X9</t>
  </si>
  <si>
    <t>J9Z 3L4</t>
  </si>
  <si>
    <t xml:space="preserve"> 7ième Avenue Ouest</t>
  </si>
  <si>
    <t xml:space="preserve"> Palmarolle </t>
  </si>
  <si>
    <t>J0Z 3C0</t>
  </si>
  <si>
    <t xml:space="preserve"> avenue Du Chemin De Fer  Est</t>
  </si>
  <si>
    <t xml:space="preserve"> Dupuy </t>
  </si>
  <si>
    <t>J0Z 1X0</t>
  </si>
  <si>
    <t xml:space="preserve"> La Reine </t>
  </si>
  <si>
    <t>J0Z 2L0</t>
  </si>
  <si>
    <t xml:space="preserve"> avenue Dr.Bigue</t>
  </si>
  <si>
    <t xml:space="preserve"> Normétal </t>
  </si>
  <si>
    <t>J0Z 3A0</t>
  </si>
  <si>
    <t>J9Z 3N9</t>
  </si>
  <si>
    <t>Total état des immeubles
région Outaouais
au 2023-01-01</t>
  </si>
  <si>
    <t>RÉGION SAGUENAY-LAC-SAINT-JEAN</t>
  </si>
  <si>
    <t>Total état des immeubles
région Saguenay-Lac-Saint-Jean
au 2023-01-01</t>
  </si>
  <si>
    <t>Total Parc HLM Saguenay-Lac-Saint-Jean</t>
  </si>
  <si>
    <t>ORH du Fjord</t>
  </si>
  <si>
    <t xml:space="preserve"> Falardeau </t>
  </si>
  <si>
    <t xml:space="preserve"> L'Anse-Saint-Jean </t>
  </si>
  <si>
    <t xml:space="preserve"> Saint-Ambroise </t>
  </si>
  <si>
    <t xml:space="preserve"> Saint-Honoré-De-Chicoutimi </t>
  </si>
  <si>
    <t xml:space="preserve"> Sainte-Rose-Du-Nord </t>
  </si>
  <si>
    <t xml:space="preserve"> Larouche </t>
  </si>
  <si>
    <t>G0W 1Z0</t>
  </si>
  <si>
    <t xml:space="preserve"> Petit-Saguenay </t>
  </si>
  <si>
    <t xml:space="preserve"> Saint-Fulgence </t>
  </si>
  <si>
    <t>G7P 2J1</t>
  </si>
  <si>
    <t xml:space="preserve"> rue Michel-Simard</t>
  </si>
  <si>
    <t>G0V 1S0</t>
  </si>
  <si>
    <t xml:space="preserve"> rue Mailloux</t>
  </si>
  <si>
    <t>G0V 1L0</t>
  </si>
  <si>
    <t>G0V 1N0</t>
  </si>
  <si>
    <t xml:space="preserve"> Bégin </t>
  </si>
  <si>
    <t>G0V 1B0</t>
  </si>
  <si>
    <t xml:space="preserve"> chemin Du Lac-Brébeuf</t>
  </si>
  <si>
    <t xml:space="preserve"> Saint-Félix-D'Otis </t>
  </si>
  <si>
    <t>G0V 1M0</t>
  </si>
  <si>
    <t xml:space="preserve"> chemin Ste-Thérèse</t>
  </si>
  <si>
    <t xml:space="preserve"> Rivière-Éternite </t>
  </si>
  <si>
    <t>G0V 1P0</t>
  </si>
  <si>
    <t xml:space="preserve"> Mallette</t>
  </si>
  <si>
    <t>G0V 1C0</t>
  </si>
  <si>
    <t xml:space="preserve"> rue Gagné</t>
  </si>
  <si>
    <t>G0V 1J0</t>
  </si>
  <si>
    <t>OMH de Saguenay</t>
  </si>
  <si>
    <t xml:space="preserve"> La Baie </t>
  </si>
  <si>
    <t xml:space="preserve"> Jonquière </t>
  </si>
  <si>
    <t xml:space="preserve"> rue Sainte-Berthe</t>
  </si>
  <si>
    <t>G7X 2S3</t>
  </si>
  <si>
    <t>G7Z 1J4</t>
  </si>
  <si>
    <t>G7B 1T8</t>
  </si>
  <si>
    <t xml:space="preserve"> rue Legrand</t>
  </si>
  <si>
    <t xml:space="preserve"> Chicoutimi </t>
  </si>
  <si>
    <t>G7J 3M5</t>
  </si>
  <si>
    <t xml:space="preserve"> rue Garnier</t>
  </si>
  <si>
    <t>G7J 2K6</t>
  </si>
  <si>
    <t xml:space="preserve"> rue Fortier</t>
  </si>
  <si>
    <t>G7X 4L3</t>
  </si>
  <si>
    <t xml:space="preserve"> boulevard De La Grande-Baie Sud</t>
  </si>
  <si>
    <t>G7B 1E1</t>
  </si>
  <si>
    <t xml:space="preserve"> rue De L'Hôtel-Dieu</t>
  </si>
  <si>
    <t>G7H 5S2</t>
  </si>
  <si>
    <t xml:space="preserve"> rue De L'Avignon</t>
  </si>
  <si>
    <t>G7X 7Z6</t>
  </si>
  <si>
    <t xml:space="preserve"> rue De La Moselle</t>
  </si>
  <si>
    <t>G7X 7Z8</t>
  </si>
  <si>
    <t xml:space="preserve"> rue Le Doré</t>
  </si>
  <si>
    <t>G7J 1T2</t>
  </si>
  <si>
    <t xml:space="preserve"> rue Des Épinettes</t>
  </si>
  <si>
    <t>G7B 2V5</t>
  </si>
  <si>
    <t xml:space="preserve"> rue De Java</t>
  </si>
  <si>
    <t>G7G 5A3</t>
  </si>
  <si>
    <t xml:space="preserve"> rue Des Lilas</t>
  </si>
  <si>
    <t>G7B 4A9</t>
  </si>
  <si>
    <t xml:space="preserve"> Laterrière </t>
  </si>
  <si>
    <t>G7H 6K5</t>
  </si>
  <si>
    <t xml:space="preserve"> boulevard De Tadoussac</t>
  </si>
  <si>
    <t>G7G 4X7</t>
  </si>
  <si>
    <t xml:space="preserve"> rue René-Bergeron</t>
  </si>
  <si>
    <t>G7G 3Z7</t>
  </si>
  <si>
    <t xml:space="preserve"> rue De Normandie</t>
  </si>
  <si>
    <t>G7H 5L9</t>
  </si>
  <si>
    <t xml:space="preserve"> rue Joseph-Dandurand</t>
  </si>
  <si>
    <t>G7H 6S4</t>
  </si>
  <si>
    <t>G7X 6L9</t>
  </si>
  <si>
    <t>G7B 1M6</t>
  </si>
  <si>
    <t>G7J 4X7</t>
  </si>
  <si>
    <t xml:space="preserve"> rue Salaberry</t>
  </si>
  <si>
    <t>G7H 4K3</t>
  </si>
  <si>
    <t xml:space="preserve"> rue Angers</t>
  </si>
  <si>
    <t>G7X 1Z9</t>
  </si>
  <si>
    <t xml:space="preserve"> rue Sainte-Catherine</t>
  </si>
  <si>
    <t>G7X 2R2</t>
  </si>
  <si>
    <t xml:space="preserve"> rue Edmond-Savard</t>
  </si>
  <si>
    <t>G7B 2L1</t>
  </si>
  <si>
    <t xml:space="preserve"> rue Finlay</t>
  </si>
  <si>
    <t>G7X 5R7</t>
  </si>
  <si>
    <t xml:space="preserve"> rue Cabot.</t>
  </si>
  <si>
    <t>G7X 1P6</t>
  </si>
  <si>
    <t xml:space="preserve"> rue Racine Ouest</t>
  </si>
  <si>
    <t>G7J 4H6</t>
  </si>
  <si>
    <t xml:space="preserve"> rue Smith Ouest</t>
  </si>
  <si>
    <t>G7J 4H5</t>
  </si>
  <si>
    <t xml:space="preserve"> 2e Rue</t>
  </si>
  <si>
    <t>G7B 4B6</t>
  </si>
  <si>
    <t>G7J 3M6</t>
  </si>
  <si>
    <t xml:space="preserve"> rue Neilson</t>
  </si>
  <si>
    <t>G7S 2W9</t>
  </si>
  <si>
    <t xml:space="preserve"> rue Édison</t>
  </si>
  <si>
    <t>G7S 3E9</t>
  </si>
  <si>
    <t>G7X 1J1</t>
  </si>
  <si>
    <t xml:space="preserve"> Shipshaw </t>
  </si>
  <si>
    <t>G7P 1L8</t>
  </si>
  <si>
    <t xml:space="preserve"> rue De La Vérendrye</t>
  </si>
  <si>
    <t>G8A 2E9</t>
  </si>
  <si>
    <t xml:space="preserve"> rue Nil-Tremblay</t>
  </si>
  <si>
    <t>G7H 7K8</t>
  </si>
  <si>
    <t xml:space="preserve"> rue Lapointe</t>
  </si>
  <si>
    <t>G7X 5H9</t>
  </si>
  <si>
    <t>G7H 1N5</t>
  </si>
  <si>
    <t xml:space="preserve"> rue Vilmond</t>
  </si>
  <si>
    <t>G7J 3R3</t>
  </si>
  <si>
    <t xml:space="preserve"> rue Sainte-Justine</t>
  </si>
  <si>
    <t>G7X 0A1</t>
  </si>
  <si>
    <t xml:space="preserve"> rue Duberger</t>
  </si>
  <si>
    <t>G7B 3B8</t>
  </si>
  <si>
    <t xml:space="preserve"> rue Saint-Marc</t>
  </si>
  <si>
    <t>G7B 2T7</t>
  </si>
  <si>
    <t>G7G 4X8</t>
  </si>
  <si>
    <t xml:space="preserve"> rue Couture</t>
  </si>
  <si>
    <t>G7J 3Y4</t>
  </si>
  <si>
    <t xml:space="preserve"> rue Du Vieux-Pont</t>
  </si>
  <si>
    <t>G8A 1N2</t>
  </si>
  <si>
    <t xml:space="preserve"> rue Saint-Elzéar</t>
  </si>
  <si>
    <t>G7X 5V5</t>
  </si>
  <si>
    <t xml:space="preserve"> rue Mars</t>
  </si>
  <si>
    <t>G7B 3N6</t>
  </si>
  <si>
    <t>G7X 3N3</t>
  </si>
  <si>
    <t xml:space="preserve"> rue Soucy</t>
  </si>
  <si>
    <t>G7X 8T1</t>
  </si>
  <si>
    <t xml:space="preserve"> rue Poirier</t>
  </si>
  <si>
    <t>G7S 5C5</t>
  </si>
  <si>
    <t xml:space="preserve"> rue Dubé</t>
  </si>
  <si>
    <t>G7H 2V2</t>
  </si>
  <si>
    <t>G7J 1E2</t>
  </si>
  <si>
    <t xml:space="preserve"> rue De Kitimat</t>
  </si>
  <si>
    <t>G7S 5E1</t>
  </si>
  <si>
    <t xml:space="preserve"> boulevard Tadoussac</t>
  </si>
  <si>
    <t xml:space="preserve"> Canton Tremblay </t>
  </si>
  <si>
    <t>G7H 5A8</t>
  </si>
  <si>
    <t>G8A 1Y6</t>
  </si>
  <si>
    <t>G8A 2J8</t>
  </si>
  <si>
    <t xml:space="preserve"> rue Saint-Nicolas</t>
  </si>
  <si>
    <t>G7X 0B2</t>
  </si>
  <si>
    <t>G7B 3M7</t>
  </si>
  <si>
    <t xml:space="preserve"> place Des Écorceurs</t>
  </si>
  <si>
    <t>G7H 6N5</t>
  </si>
  <si>
    <t>G7X 0B1</t>
  </si>
  <si>
    <t>OH secteur Lac-Saint-Jean-Est</t>
  </si>
  <si>
    <t xml:space="preserve"> Métabetchouan-Lac-A-La-Croix </t>
  </si>
  <si>
    <t xml:space="preserve"> Hébertville-Station </t>
  </si>
  <si>
    <t>G0W 1T0</t>
  </si>
  <si>
    <t xml:space="preserve"> Hébertville </t>
  </si>
  <si>
    <t xml:space="preserve"> rue Lavoie</t>
  </si>
  <si>
    <t xml:space="preserve"> Saint-Gédéon </t>
  </si>
  <si>
    <t>G0W 2P0</t>
  </si>
  <si>
    <t xml:space="preserve"> avenue Des Marguerites</t>
  </si>
  <si>
    <t>G8G 1G4</t>
  </si>
  <si>
    <t xml:space="preserve"> rue Lajoie</t>
  </si>
  <si>
    <t>G8N 1H4</t>
  </si>
  <si>
    <t xml:space="preserve"> rue De Rouillac</t>
  </si>
  <si>
    <t>G8G 2B6</t>
  </si>
  <si>
    <t xml:space="preserve"> Desbiens </t>
  </si>
  <si>
    <t>G0W 1N0</t>
  </si>
  <si>
    <t>OH Domaine du Roy</t>
  </si>
  <si>
    <t xml:space="preserve"> chemin Du Quai</t>
  </si>
  <si>
    <t xml:space="preserve"> Saint-Prime </t>
  </si>
  <si>
    <t>G8J 1K6</t>
  </si>
  <si>
    <t xml:space="preserve"> rue Monseigneur-Bluteau</t>
  </si>
  <si>
    <t xml:space="preserve"> Saint-Félicien </t>
  </si>
  <si>
    <t>G8K 1A3</t>
  </si>
  <si>
    <t xml:space="preserve"> route De L'Eglise</t>
  </si>
  <si>
    <t>G8K 3C5</t>
  </si>
  <si>
    <t xml:space="preserve"> La Doré </t>
  </si>
  <si>
    <t>G8J 1E5</t>
  </si>
  <si>
    <t>G8K 2W4</t>
  </si>
  <si>
    <t>G8K 1A4</t>
  </si>
  <si>
    <t>G8K 2M5</t>
  </si>
  <si>
    <t xml:space="preserve"> rue Des Sapins</t>
  </si>
  <si>
    <t>G8K 2Y3</t>
  </si>
  <si>
    <t xml:space="preserve"> boulevard Laflamme</t>
  </si>
  <si>
    <t>G8K 2Y2</t>
  </si>
  <si>
    <t>OH des 5 Fleurons</t>
  </si>
  <si>
    <t xml:space="preserve"> boulevard Marcotte</t>
  </si>
  <si>
    <t xml:space="preserve"> Roberval </t>
  </si>
  <si>
    <t>G8H 1Z5</t>
  </si>
  <si>
    <t xml:space="preserve"> rue Lallemand</t>
  </si>
  <si>
    <t>G8H 2S1</t>
  </si>
  <si>
    <t xml:space="preserve"> avenue Lallemand</t>
  </si>
  <si>
    <t>G8H 2H2</t>
  </si>
  <si>
    <t>45  app. 15</t>
  </si>
  <si>
    <t xml:space="preserve"> Chambord </t>
  </si>
  <si>
    <t>G0W 1G0</t>
  </si>
  <si>
    <t xml:space="preserve"> rue Élie</t>
  </si>
  <si>
    <t xml:space="preserve"> Sainte-Hedwidge-De-Roberval </t>
  </si>
  <si>
    <t>G0W 2R0</t>
  </si>
  <si>
    <t xml:space="preserve"> avenue Bergeron</t>
  </si>
  <si>
    <t>G8H 1K8</t>
  </si>
  <si>
    <t xml:space="preserve"> Saint-François-De-Sales </t>
  </si>
  <si>
    <t>G0W 1M0</t>
  </si>
  <si>
    <t xml:space="preserve"> route De L'Ermitage</t>
  </si>
  <si>
    <t xml:space="preserve"> Lac-Bouchette </t>
  </si>
  <si>
    <t>G0W 1V0</t>
  </si>
  <si>
    <t xml:space="preserve"> rue Potvin</t>
  </si>
  <si>
    <t>G8H 3C2</t>
  </si>
  <si>
    <t>OH Jeannois</t>
  </si>
  <si>
    <t xml:space="preserve"> 4E Rue</t>
  </si>
  <si>
    <t xml:space="preserve"> L'Ascension-De-Notre-Seigneur </t>
  </si>
  <si>
    <t>G0W 1Y0</t>
  </si>
  <si>
    <t xml:space="preserve"> avenue Quatre-H</t>
  </si>
  <si>
    <t xml:space="preserve"> Saint-Bruno-Lac-Saint-Jean </t>
  </si>
  <si>
    <t>G0W 2L0</t>
  </si>
  <si>
    <t xml:space="preserve"> rue Alarie Est</t>
  </si>
  <si>
    <t xml:space="preserve"> Alma </t>
  </si>
  <si>
    <t>G8B 1B1</t>
  </si>
  <si>
    <t>G8B 3E1</t>
  </si>
  <si>
    <t xml:space="preserve"> boulevard Saint-Jude Sud</t>
  </si>
  <si>
    <t>G8B 3K8</t>
  </si>
  <si>
    <t xml:space="preserve"> chemin De La Concorde Ouest</t>
  </si>
  <si>
    <t>G8B 4B2</t>
  </si>
  <si>
    <t xml:space="preserve"> rue Gauthier Ouest</t>
  </si>
  <si>
    <t>G8B 2H3</t>
  </si>
  <si>
    <t xml:space="preserve"> avenue Chalifour Sud</t>
  </si>
  <si>
    <t>G8B 7B5</t>
  </si>
  <si>
    <t xml:space="preserve"> rue Pedneault</t>
  </si>
  <si>
    <t xml:space="preserve"> Saint-Ludger-De-Milot </t>
  </si>
  <si>
    <t>G0W 2B0</t>
  </si>
  <si>
    <t xml:space="preserve"> rue Mistouk</t>
  </si>
  <si>
    <t>G8E 2J1</t>
  </si>
  <si>
    <t xml:space="preserve"> rue Saint-Bernard Ouest</t>
  </si>
  <si>
    <t>G8B 4R5</t>
  </si>
  <si>
    <t xml:space="preserve"> rue Scott Ouest</t>
  </si>
  <si>
    <t>G8B 1R3</t>
  </si>
  <si>
    <t xml:space="preserve"> rue Price Ouest</t>
  </si>
  <si>
    <t>G8B 4S4</t>
  </si>
  <si>
    <t xml:space="preserve"> rue De Honfleur</t>
  </si>
  <si>
    <t xml:space="preserve"> Sainte-Monique-Lac-Saint-Jean </t>
  </si>
  <si>
    <t>G0W 2T0</t>
  </si>
  <si>
    <t xml:space="preserve"> 2e Avenue Sud</t>
  </si>
  <si>
    <t xml:space="preserve"> St-Nazaire-Du-Lac-St-Jean </t>
  </si>
  <si>
    <t>G0W 2V0</t>
  </si>
  <si>
    <t>G8B 7K7</t>
  </si>
  <si>
    <t xml:space="preserve"> avenue Bujold Nord</t>
  </si>
  <si>
    <t>G8B 7E7</t>
  </si>
  <si>
    <t xml:space="preserve"> rue Sacré-Coeur Ouest</t>
  </si>
  <si>
    <t>G8B 1L8</t>
  </si>
  <si>
    <t xml:space="preserve"> avenue Labrecque Sud</t>
  </si>
  <si>
    <t>G8B 2Y1</t>
  </si>
  <si>
    <t>OMH Maria-Chapdeleine</t>
  </si>
  <si>
    <t xml:space="preserve"> 1Ère Avenue</t>
  </si>
  <si>
    <t xml:space="preserve"> Péribonka </t>
  </si>
  <si>
    <t>G0W 2G0</t>
  </si>
  <si>
    <t xml:space="preserve"> Dolbeau-Mistassini </t>
  </si>
  <si>
    <t xml:space="preserve"> Girardville </t>
  </si>
  <si>
    <t>G0W 1R0</t>
  </si>
  <si>
    <t xml:space="preserve"> Normandin </t>
  </si>
  <si>
    <t xml:space="preserve"> rue Savard</t>
  </si>
  <si>
    <t>G8L 4K9</t>
  </si>
  <si>
    <t>G8L 4L1</t>
  </si>
  <si>
    <t xml:space="preserve"> rue Leclerc</t>
  </si>
  <si>
    <t>G8L 3C7</t>
  </si>
  <si>
    <t xml:space="preserve"> carré Turcotte</t>
  </si>
  <si>
    <t>G8M 3V7</t>
  </si>
  <si>
    <t xml:space="preserve"> rue Verreault</t>
  </si>
  <si>
    <t xml:space="preserve"> Sainte-Jeanne-D'Arc </t>
  </si>
  <si>
    <t>G0W 1E0</t>
  </si>
  <si>
    <t xml:space="preserve"> Saint-Thomas-Didyme </t>
  </si>
  <si>
    <t>G8M 3V6</t>
  </si>
  <si>
    <t xml:space="preserve"> avenue Lavoie</t>
  </si>
  <si>
    <t xml:space="preserve"> Albanel </t>
  </si>
  <si>
    <t>G8M 3H2</t>
  </si>
  <si>
    <t>G8L 3M3</t>
  </si>
  <si>
    <t xml:space="preserve"> avenue Brisson</t>
  </si>
  <si>
    <t>G8L 4X6</t>
  </si>
  <si>
    <t xml:space="preserve"> Saint-Edmond-Les-Plaines </t>
  </si>
  <si>
    <t>G8M 3G5</t>
  </si>
  <si>
    <t>G8M 4R8</t>
  </si>
  <si>
    <t xml:space="preserve"> rue Chopin</t>
  </si>
  <si>
    <t>G8L 3A6</t>
  </si>
  <si>
    <t xml:space="preserve"> rue Molière</t>
  </si>
  <si>
    <t>G8L 2Z1</t>
  </si>
  <si>
    <t>RÉGION CENTRE-DU-QUÉBEC</t>
  </si>
  <si>
    <t>Total Parc HLM Centre-du-Québec</t>
  </si>
  <si>
    <t>OH Nicolet-Yamaska</t>
  </si>
  <si>
    <t xml:space="preserve"> rue Ellyson</t>
  </si>
  <si>
    <t xml:space="preserve"> Saint-Célestin </t>
  </si>
  <si>
    <t>J0C 1G0</t>
  </si>
  <si>
    <t xml:space="preserve"> Pierreville </t>
  </si>
  <si>
    <t>J0G 1J0</t>
  </si>
  <si>
    <t xml:space="preserve"> rue Du Bocage</t>
  </si>
  <si>
    <t xml:space="preserve"> Nicolet </t>
  </si>
  <si>
    <t>J3T 1V2</t>
  </si>
  <si>
    <t xml:space="preserve"> St-Augustin</t>
  </si>
  <si>
    <t xml:space="preserve"> Sainte-Monique </t>
  </si>
  <si>
    <t>J0G 1N0</t>
  </si>
  <si>
    <t xml:space="preserve"> rue Louise-Dumoulin</t>
  </si>
  <si>
    <t xml:space="preserve"> Saint-Zéphirin-De-Courval </t>
  </si>
  <si>
    <t>J0G 1V0</t>
  </si>
  <si>
    <t xml:space="preserve"> rue Hedwidge-Buisson</t>
  </si>
  <si>
    <t>J3T 1C7</t>
  </si>
  <si>
    <t xml:space="preserve"> H-Buisson Nicolet</t>
  </si>
  <si>
    <t>ORH de l'Érable</t>
  </si>
  <si>
    <t xml:space="preserve"> route De L'Église</t>
  </si>
  <si>
    <t xml:space="preserve"> Saint-Pierre-Baptiste </t>
  </si>
  <si>
    <t>G0P 1K0</t>
  </si>
  <si>
    <t xml:space="preserve"> rue Saint-Jacques Est</t>
  </si>
  <si>
    <t xml:space="preserve"> Princeville </t>
  </si>
  <si>
    <t>G6L 5C6</t>
  </si>
  <si>
    <t xml:space="preserve"> rue Bécancour</t>
  </si>
  <si>
    <t xml:space="preserve"> Lyster </t>
  </si>
  <si>
    <t>G0S 1V0</t>
  </si>
  <si>
    <t xml:space="preserve"> Saint-Ferdinand </t>
  </si>
  <si>
    <t>G0N 1N0</t>
  </si>
  <si>
    <t xml:space="preserve"> rue Lupien</t>
  </si>
  <si>
    <t xml:space="preserve"> Plessisville </t>
  </si>
  <si>
    <t>G6L 3N9</t>
  </si>
  <si>
    <t xml:space="preserve"> route Ancienne De L'Église</t>
  </si>
  <si>
    <t xml:space="preserve"> Lourdes </t>
  </si>
  <si>
    <t>G0S 1T0</t>
  </si>
  <si>
    <t xml:space="preserve"> Laurierville </t>
  </si>
  <si>
    <t>G0S 1P0</t>
  </si>
  <si>
    <t xml:space="preserve"> avenue Fournier</t>
  </si>
  <si>
    <t>G6L 2G5</t>
  </si>
  <si>
    <t>OMH de Bécancour</t>
  </si>
  <si>
    <t xml:space="preserve"> Bécancour </t>
  </si>
  <si>
    <t xml:space="preserve"> avenue Des Galaxies</t>
  </si>
  <si>
    <t>G9H 4J9</t>
  </si>
  <si>
    <t xml:space="preserve"> avenue Des Saules</t>
  </si>
  <si>
    <t>G9H 3P6</t>
  </si>
  <si>
    <t xml:space="preserve"> avenue Nicolas-Perrot</t>
  </si>
  <si>
    <t>G9H 3C1</t>
  </si>
  <si>
    <t xml:space="preserve"> boulevard Bécancour</t>
  </si>
  <si>
    <t>G9H 2J5</t>
  </si>
  <si>
    <t xml:space="preserve"> place Des Coquelicots</t>
  </si>
  <si>
    <t>G9H 2N7</t>
  </si>
  <si>
    <t xml:space="preserve"> route Du Missouri</t>
  </si>
  <si>
    <t>G9H 3H9</t>
  </si>
  <si>
    <t xml:space="preserve"> avenue Lefebvre</t>
  </si>
  <si>
    <t>G9H 1X2</t>
  </si>
  <si>
    <t>OMH de St-Léonard-d'Aston</t>
  </si>
  <si>
    <t xml:space="preserve"> Saint-Léonard-D'Aston </t>
  </si>
  <si>
    <t>J0C 1M0</t>
  </si>
  <si>
    <t>OMH de Ste-Perpétue-de-Nicolet</t>
  </si>
  <si>
    <t xml:space="preserve"> rue Ste-Anne</t>
  </si>
  <si>
    <t xml:space="preserve"> Sainte-Perpétue </t>
  </si>
  <si>
    <t>J0C 1R0</t>
  </si>
  <si>
    <t>OMH de Baie-du Febvre</t>
  </si>
  <si>
    <t xml:space="preserve"> rue Verville</t>
  </si>
  <si>
    <t xml:space="preserve"> Baie-Du-Febvre </t>
  </si>
  <si>
    <t>J0G 1A0</t>
  </si>
  <si>
    <t>OMH au cœur du Québec</t>
  </si>
  <si>
    <t xml:space="preserve"> Daveluyville </t>
  </si>
  <si>
    <t>G0Z 1C0</t>
  </si>
  <si>
    <t xml:space="preserve"> chemin Des Loisirs</t>
  </si>
  <si>
    <t xml:space="preserve"> Saint-Sylvère </t>
  </si>
  <si>
    <t>G0Z 1H0</t>
  </si>
  <si>
    <t xml:space="preserve"> Sainte-Eulalie </t>
  </si>
  <si>
    <t>G0Z 1E0</t>
  </si>
  <si>
    <t xml:space="preserve"> Saint-Samuel </t>
  </si>
  <si>
    <t>G0Z 1G0</t>
  </si>
  <si>
    <t xml:space="preserve"> Du Terrain De Jeux</t>
  </si>
  <si>
    <t xml:space="preserve"> Parisville </t>
  </si>
  <si>
    <t>G0S 1X0</t>
  </si>
  <si>
    <t xml:space="preserve"> Fortierville </t>
  </si>
  <si>
    <t>G0S 1J0</t>
  </si>
  <si>
    <t xml:space="preserve"> 16ième Avenue</t>
  </si>
  <si>
    <t xml:space="preserve"> Deschaillons-Sur-Saint-Laurent </t>
  </si>
  <si>
    <t>G0S 1G0</t>
  </si>
  <si>
    <t xml:space="preserve"> rue Tessier</t>
  </si>
  <si>
    <t xml:space="preserve"> Sainte-Sophie-De-Lévrard </t>
  </si>
  <si>
    <t>G0X 3C0</t>
  </si>
  <si>
    <t xml:space="preserve"> Saint-Wenceslas </t>
  </si>
  <si>
    <t>G0Z 1J0</t>
  </si>
  <si>
    <t xml:space="preserve"> Saint-Pierre-Les-Becquets </t>
  </si>
  <si>
    <t>G0X 2Z0</t>
  </si>
  <si>
    <t xml:space="preserve"> Manseau </t>
  </si>
  <si>
    <t>G0X 1V0</t>
  </si>
  <si>
    <t>OH Drummond</t>
  </si>
  <si>
    <t xml:space="preserve"> Drummondville </t>
  </si>
  <si>
    <t>J2B 5L2</t>
  </si>
  <si>
    <t xml:space="preserve"> rue Saint-Édouard</t>
  </si>
  <si>
    <t>J2B 6C6</t>
  </si>
  <si>
    <t xml:space="preserve"> rue Saint-Maurice</t>
  </si>
  <si>
    <t>J2B 2B9</t>
  </si>
  <si>
    <t xml:space="preserve"> rue Saint-Adolphe</t>
  </si>
  <si>
    <t>J2B 5P8</t>
  </si>
  <si>
    <t xml:space="preserve"> Notre-Dame</t>
  </si>
  <si>
    <t xml:space="preserve"> Saint-François-Du-Lac </t>
  </si>
  <si>
    <t>J0G 1M0</t>
  </si>
  <si>
    <t>J2A 2E5</t>
  </si>
  <si>
    <t xml:space="preserve"> Wickham </t>
  </si>
  <si>
    <t>J0C 1S0</t>
  </si>
  <si>
    <t xml:space="preserve"> boulevard Saint-Charles</t>
  </si>
  <si>
    <t>J2C 4Z3</t>
  </si>
  <si>
    <t xml:space="preserve"> Saint-Félix-De-Kingsey </t>
  </si>
  <si>
    <t>J0B 2T0</t>
  </si>
  <si>
    <t>J2B 7R6</t>
  </si>
  <si>
    <t>J2B 7R5</t>
  </si>
  <si>
    <t xml:space="preserve"> Saint-Cyrille-De-Wendover </t>
  </si>
  <si>
    <t>J1Z 1R2</t>
  </si>
  <si>
    <t xml:space="preserve"> rue Bousquet</t>
  </si>
  <si>
    <t>J2C 5V9</t>
  </si>
  <si>
    <t xml:space="preserve"> rue De Boucherville</t>
  </si>
  <si>
    <t>J2C 5W2</t>
  </si>
  <si>
    <t xml:space="preserve"> boulevard Jean-De Brebeuf</t>
  </si>
  <si>
    <t>J2B 4S5</t>
  </si>
  <si>
    <t>J2B 6Z8</t>
  </si>
  <si>
    <t xml:space="preserve"> Bon-Conseil </t>
  </si>
  <si>
    <t>J0C 1A0</t>
  </si>
  <si>
    <t xml:space="preserve"> Jacques</t>
  </si>
  <si>
    <t xml:space="preserve"> Saint-Majorique </t>
  </si>
  <si>
    <t>J2B 8A8</t>
  </si>
  <si>
    <t xml:space="preserve"> rue St-Louis</t>
  </si>
  <si>
    <t xml:space="preserve"> Saint-Eugène-De-Grantham </t>
  </si>
  <si>
    <t>J0C 1J0</t>
  </si>
  <si>
    <t xml:space="preserve"> rue Ducharme</t>
  </si>
  <si>
    <t xml:space="preserve"> rue Manseau</t>
  </si>
  <si>
    <t>J2B 5Z7</t>
  </si>
  <si>
    <t>J2B 7K4</t>
  </si>
  <si>
    <t xml:space="preserve"> Saint-Germain-De-Grantham </t>
  </si>
  <si>
    <t>J0C 1K0</t>
  </si>
  <si>
    <t>J2B 7M1</t>
  </si>
  <si>
    <t>J2B 2R4</t>
  </si>
  <si>
    <t xml:space="preserve"> Saint-Guillaume </t>
  </si>
  <si>
    <t>J0C 1L0</t>
  </si>
  <si>
    <t>170A</t>
  </si>
  <si>
    <t xml:space="preserve"> Saint-Bonaventure </t>
  </si>
  <si>
    <t>J0C 1C0</t>
  </si>
  <si>
    <t xml:space="preserve"> boulevard Des Pins</t>
  </si>
  <si>
    <t>J2C 5W1</t>
  </si>
  <si>
    <t xml:space="preserve"> rue Smith</t>
  </si>
  <si>
    <t>J2C 5V8</t>
  </si>
  <si>
    <t xml:space="preserve"> rue Saint-Albert</t>
  </si>
  <si>
    <t>J2B 2A7</t>
  </si>
  <si>
    <t>J2C 6A8</t>
  </si>
  <si>
    <t xml:space="preserve"> 113e Avenue</t>
  </si>
  <si>
    <t>J2B 4J8</t>
  </si>
  <si>
    <t xml:space="preserve"> rue Industrielle</t>
  </si>
  <si>
    <t xml:space="preserve"> Durham-Sud </t>
  </si>
  <si>
    <t>J0H 2C0</t>
  </si>
  <si>
    <t xml:space="preserve"> rue Colain</t>
  </si>
  <si>
    <t xml:space="preserve"> L'Avenir </t>
  </si>
  <si>
    <t>J0C 1B0</t>
  </si>
  <si>
    <t xml:space="preserve"> boulevard Mercure</t>
  </si>
  <si>
    <t>J2B 3N6</t>
  </si>
  <si>
    <t>J2B 2S4</t>
  </si>
  <si>
    <t xml:space="preserve"> Lachapelle</t>
  </si>
  <si>
    <t>J2B 2M9</t>
  </si>
  <si>
    <t xml:space="preserve"> rue Cockburn</t>
  </si>
  <si>
    <t>J2C 5X6</t>
  </si>
  <si>
    <t>J2C 6Y3</t>
  </si>
  <si>
    <t>OH Victoriaville-Warwick</t>
  </si>
  <si>
    <t xml:space="preserve"> Victoriaville </t>
  </si>
  <si>
    <t>G6P 3P3</t>
  </si>
  <si>
    <t>G6P 3L6</t>
  </si>
  <si>
    <t xml:space="preserve"> rue Du Manege</t>
  </si>
  <si>
    <t>G6P 6Y3</t>
  </si>
  <si>
    <t xml:space="preserve"> rue Monfette</t>
  </si>
  <si>
    <t>G6P 6Y2</t>
  </si>
  <si>
    <t xml:space="preserve"> De L'Hôtel-De-Ville</t>
  </si>
  <si>
    <t xml:space="preserve"> Warwick </t>
  </si>
  <si>
    <t>J0A 1M0</t>
  </si>
  <si>
    <t xml:space="preserve"> rue De L'Ermitage</t>
  </si>
  <si>
    <t>G6P 8X3</t>
  </si>
  <si>
    <t xml:space="preserve"> rue Yargeau</t>
  </si>
  <si>
    <t>G6P 8V7</t>
  </si>
  <si>
    <t xml:space="preserve"> Lachance</t>
  </si>
  <si>
    <t>G6P 8K4</t>
  </si>
  <si>
    <t>G6P 8X2</t>
  </si>
  <si>
    <t xml:space="preserve"> Saint-Albert </t>
  </si>
  <si>
    <t>J0A 1E0</t>
  </si>
  <si>
    <t xml:space="preserve"> rue Girouard</t>
  </si>
  <si>
    <t>G6P 8L1</t>
  </si>
  <si>
    <t xml:space="preserve"> rue Perreault</t>
  </si>
  <si>
    <t>G6P 5E4</t>
  </si>
  <si>
    <t xml:space="preserve"> boulevard Jutras Est</t>
  </si>
  <si>
    <t>G6P 9J2</t>
  </si>
  <si>
    <t>Total état des immeubles
région Centre-du-Québec
au 2023-01-01</t>
  </si>
  <si>
    <t>RÉGION/COTES HLM</t>
  </si>
  <si>
    <t>IMMEUBLES</t>
  </si>
  <si>
    <t>LOGEMENTS</t>
  </si>
  <si>
    <t>DÉFICIT D'ENTRETIEN</t>
  </si>
  <si>
    <t>TOTAL POUR LE QUÉBEC</t>
  </si>
  <si>
    <t>A-B-C</t>
  </si>
  <si>
    <t>D-E</t>
  </si>
  <si>
    <t>TOTAL</t>
  </si>
  <si>
    <t>BAS-SAINT-LAURENT</t>
  </si>
  <si>
    <t>NORD-DU-QUÉBEC</t>
  </si>
  <si>
    <t>CHAUDIÈRES-APPALACHES</t>
  </si>
  <si>
    <t>CÔTE-NORD</t>
  </si>
  <si>
    <t xml:space="preserve">
ABITIBI-TÉMISCAMINGUE</t>
  </si>
  <si>
    <t xml:space="preserve"> SAGUENAY</t>
  </si>
  <si>
    <t>CENTRE-DU-QUÉBEC</t>
  </si>
  <si>
    <t>OUTAOUAIS</t>
  </si>
  <si>
    <t>MAURICIE</t>
  </si>
  <si>
    <t xml:space="preserve">
CAPITALE-NATIONALE</t>
  </si>
  <si>
    <t>LAURENTIDES</t>
  </si>
  <si>
    <t>ESTRIE</t>
  </si>
  <si>
    <t>MONTÉRÉGIE</t>
  </si>
  <si>
    <t>GASPÉSIE-ÎLES-DE-LA-MADELEINE</t>
  </si>
  <si>
    <t>LANAUDIÈRE</t>
  </si>
  <si>
    <t>LAVAL</t>
  </si>
  <si>
    <t xml:space="preserve"> MONTRÉAL</t>
  </si>
  <si>
    <t>RÉGION CHAUDIÈRE-APPALACHES</t>
  </si>
  <si>
    <t>Total état des immeubles
région Chadière-Appalaches
au 2023-01-01</t>
  </si>
  <si>
    <t>Total Parc HLM Chaudière-Appalaches</t>
  </si>
  <si>
    <t>OMH de L'Islet</t>
  </si>
  <si>
    <t xml:space="preserve"> Sainte-Perpétue-De-L'Islet </t>
  </si>
  <si>
    <t xml:space="preserve"> L'Islet </t>
  </si>
  <si>
    <t xml:space="preserve"> rue Pelletier</t>
  </si>
  <si>
    <t xml:space="preserve"> Saint-Roch-Des-Aulnaies </t>
  </si>
  <si>
    <t>G0R 4E0</t>
  </si>
  <si>
    <t xml:space="preserve"> Saint-Jean-Port-Joli </t>
  </si>
  <si>
    <t xml:space="preserve"> Gérard-Ouellet</t>
  </si>
  <si>
    <t>G0R 3G0</t>
  </si>
  <si>
    <t xml:space="preserve"> Perreault</t>
  </si>
  <si>
    <t>G0R 3Z0</t>
  </si>
  <si>
    <t xml:space="preserve"> rue Du Foyer Nord</t>
  </si>
  <si>
    <t xml:space="preserve"> Saint-Pamphile </t>
  </si>
  <si>
    <t>G0R 3X0</t>
  </si>
  <si>
    <t xml:space="preserve"> rue Des Saules</t>
  </si>
  <si>
    <t xml:space="preserve"> Tourville </t>
  </si>
  <si>
    <t>G0R 4M0</t>
  </si>
  <si>
    <t xml:space="preserve"> Saint-Aubert </t>
  </si>
  <si>
    <t>G0R 2R0</t>
  </si>
  <si>
    <t xml:space="preserve"> Saint-Adalbert </t>
  </si>
  <si>
    <t>G0R 2M0</t>
  </si>
  <si>
    <t xml:space="preserve"> Sainte-Louise </t>
  </si>
  <si>
    <t>G0R 3K0</t>
  </si>
  <si>
    <t xml:space="preserve"> 7E Rue</t>
  </si>
  <si>
    <t>G0R 2C0</t>
  </si>
  <si>
    <t xml:space="preserve"> rue Giard</t>
  </si>
  <si>
    <t>G0R 2B0</t>
  </si>
  <si>
    <t xml:space="preserve"> chemin Lamartine Ouest</t>
  </si>
  <si>
    <t>G0R 1X0</t>
  </si>
  <si>
    <t xml:space="preserve"> rue De La Rivière</t>
  </si>
  <si>
    <t xml:space="preserve"> Saint-Damase-Des-Aulnaies </t>
  </si>
  <si>
    <t>G0R 2X0</t>
  </si>
  <si>
    <t xml:space="preserve"> rue Perrault</t>
  </si>
  <si>
    <t>OMH de la Rivière Etchemin</t>
  </si>
  <si>
    <t xml:space="preserve"> rue Allen</t>
  </si>
  <si>
    <t xml:space="preserve"> Saint-Henri-De-Lévis </t>
  </si>
  <si>
    <t>G0R 3E0</t>
  </si>
  <si>
    <t xml:space="preserve"> rue Mathieu</t>
  </si>
  <si>
    <t xml:space="preserve"> Standon </t>
  </si>
  <si>
    <t>G0R 4L0</t>
  </si>
  <si>
    <t xml:space="preserve"> rue Provencher</t>
  </si>
  <si>
    <t xml:space="preserve"> Saint-Anselme </t>
  </si>
  <si>
    <t>G0R 2N0</t>
  </si>
  <si>
    <t xml:space="preserve"> boulevard Bégin</t>
  </si>
  <si>
    <t xml:space="preserve"> Sainte-Claire </t>
  </si>
  <si>
    <t>G0R 2V0</t>
  </si>
  <si>
    <t>OMH des Plaines-Mont-Bellechasse</t>
  </si>
  <si>
    <t xml:space="preserve"> Saint-Damien-De-Buckland </t>
  </si>
  <si>
    <t xml:space="preserve"> boulevard Métivier</t>
  </si>
  <si>
    <t>G0R 2Y0</t>
  </si>
  <si>
    <t xml:space="preserve"> Buckland </t>
  </si>
  <si>
    <t>G0R 1G0</t>
  </si>
  <si>
    <t xml:space="preserve"> Saint-Nazaire-De-Dorchester </t>
  </si>
  <si>
    <t>G0R 3T0</t>
  </si>
  <si>
    <t xml:space="preserve"> rue L'Heureux</t>
  </si>
  <si>
    <t xml:space="preserve"> La Durantaye </t>
  </si>
  <si>
    <t>G0R 1W0</t>
  </si>
  <si>
    <t xml:space="preserve"> rue Pelchat</t>
  </si>
  <si>
    <t xml:space="preserve"> Saint-Raphaël </t>
  </si>
  <si>
    <t>G0R 4C0</t>
  </si>
  <si>
    <t xml:space="preserve"> Saint-Philémon </t>
  </si>
  <si>
    <t>G0R 4A0</t>
  </si>
  <si>
    <t xml:space="preserve"> Saint-Nérée </t>
  </si>
  <si>
    <t>G0R 3V0</t>
  </si>
  <si>
    <t>OMH de Lévis</t>
  </si>
  <si>
    <t xml:space="preserve"> rue Pie-X</t>
  </si>
  <si>
    <t xml:space="preserve"> Lévis </t>
  </si>
  <si>
    <t>G6V 4W4</t>
  </si>
  <si>
    <t xml:space="preserve"> chemin Du Sault</t>
  </si>
  <si>
    <t>G6W 2L6</t>
  </si>
  <si>
    <t xml:space="preserve"> rue Philippe-Boucher</t>
  </si>
  <si>
    <t>G6V 1M9</t>
  </si>
  <si>
    <t xml:space="preserve"> rue Saint-Edouard</t>
  </si>
  <si>
    <t>G6V 6E5</t>
  </si>
  <si>
    <t xml:space="preserve"> côte Du Passage</t>
  </si>
  <si>
    <t>G6V 7R9</t>
  </si>
  <si>
    <t xml:space="preserve"> rue Hypolite-Bernier</t>
  </si>
  <si>
    <t>G6V 7R2</t>
  </si>
  <si>
    <t xml:space="preserve"> rue Monseigneur-Lagueux</t>
  </si>
  <si>
    <t>G6C 1A1</t>
  </si>
  <si>
    <t>G6V 7M8</t>
  </si>
  <si>
    <t xml:space="preserve"> rue De L'Anse</t>
  </si>
  <si>
    <t>G6K 1C8</t>
  </si>
  <si>
    <t>G6V 5S7</t>
  </si>
  <si>
    <t xml:space="preserve"> rue Bossuet</t>
  </si>
  <si>
    <t>G6V 9M1</t>
  </si>
  <si>
    <t>G6W 1C9</t>
  </si>
  <si>
    <t xml:space="preserve"> rue De Saint-Nicolas</t>
  </si>
  <si>
    <t>G7A 4W1</t>
  </si>
  <si>
    <t xml:space="preserve"> rue Kelly</t>
  </si>
  <si>
    <t>G6J 1M9</t>
  </si>
  <si>
    <t>11A</t>
  </si>
  <si>
    <t xml:space="preserve"> rue Charles-Dufrost</t>
  </si>
  <si>
    <t>G6V 8T6</t>
  </si>
  <si>
    <t xml:space="preserve"> rue Saint-Omer</t>
  </si>
  <si>
    <t>G6V 8T5</t>
  </si>
  <si>
    <t xml:space="preserve"> rue Monseigneur-Gosselin</t>
  </si>
  <si>
    <t>G6V 5K4</t>
  </si>
  <si>
    <t xml:space="preserve"> avenue Joseph-Hudon</t>
  </si>
  <si>
    <t>G6X 2T2</t>
  </si>
  <si>
    <t xml:space="preserve"> rue Jorcan</t>
  </si>
  <si>
    <t>G6Z 1L4</t>
  </si>
  <si>
    <t xml:space="preserve"> rue De Saint-Rédempteur</t>
  </si>
  <si>
    <t>G6K 1E2</t>
  </si>
  <si>
    <t xml:space="preserve"> avenue Goulet</t>
  </si>
  <si>
    <t>G6Z 7M3</t>
  </si>
  <si>
    <t>G6V 8N3</t>
  </si>
  <si>
    <t>OMH de Plaine de Bellechasse</t>
  </si>
  <si>
    <t xml:space="preserve"> rue Rainville</t>
  </si>
  <si>
    <t xml:space="preserve"> Saint-Vallier </t>
  </si>
  <si>
    <t>G0R 4J0</t>
  </si>
  <si>
    <t xml:space="preserve"> Saint-Michel-De-Bellechasse </t>
  </si>
  <si>
    <t>G0R 3S0</t>
  </si>
  <si>
    <t xml:space="preserve"> Saint-Charles-De-Bellechasse </t>
  </si>
  <si>
    <t>G0R 2T0</t>
  </si>
  <si>
    <t xml:space="preserve"> boulevard Mercier</t>
  </si>
  <si>
    <t xml:space="preserve"> Beaumont </t>
  </si>
  <si>
    <t>G0R 1C0</t>
  </si>
  <si>
    <t xml:space="preserve"> Saint-Gervais </t>
  </si>
  <si>
    <t xml:space="preserve"> rue Saint-Étienne</t>
  </si>
  <si>
    <t>G0R 3C0</t>
  </si>
  <si>
    <t xml:space="preserve"> rue Des Aînés</t>
  </si>
  <si>
    <t>OMH du Sud Lotbinière</t>
  </si>
  <si>
    <t xml:space="preserve"> rue Gosford Ouest</t>
  </si>
  <si>
    <t xml:space="preserve"> Sainte-Agathe-De-Lotbinière </t>
  </si>
  <si>
    <t>G0S 2A0</t>
  </si>
  <si>
    <t xml:space="preserve"> rue Beaurivage</t>
  </si>
  <si>
    <t xml:space="preserve"> Saint-Patrice-De-Beaurivage </t>
  </si>
  <si>
    <t>G0S 1B0</t>
  </si>
  <si>
    <t xml:space="preserve"> rue Curé Armand Roy</t>
  </si>
  <si>
    <t xml:space="preserve"> Saint-Narcisse-De-Beaurivage </t>
  </si>
  <si>
    <t>G0S 1W0</t>
  </si>
  <si>
    <t xml:space="preserve"> rue Des Pétunias</t>
  </si>
  <si>
    <t xml:space="preserve"> Saint-Apollinaire </t>
  </si>
  <si>
    <t>G0S 2E0</t>
  </si>
  <si>
    <t xml:space="preserve"> Laurier-Station </t>
  </si>
  <si>
    <t>G0S 1N0</t>
  </si>
  <si>
    <t xml:space="preserve"> rue Centrale</t>
  </si>
  <si>
    <t xml:space="preserve"> Saint-Agapit </t>
  </si>
  <si>
    <t>G0S 1Z0</t>
  </si>
  <si>
    <t xml:space="preserve"> Saint-Gilles </t>
  </si>
  <si>
    <t>G0S 2P0</t>
  </si>
  <si>
    <t>OH du Sud Chaudière</t>
  </si>
  <si>
    <t xml:space="preserve"> 15ième Rue Ouest</t>
  </si>
  <si>
    <t xml:space="preserve"> La Guadeloupe </t>
  </si>
  <si>
    <t>G0M 1G0</t>
  </si>
  <si>
    <t xml:space="preserve"> 130e Rue</t>
  </si>
  <si>
    <t xml:space="preserve"> Saint-Georges </t>
  </si>
  <si>
    <t>G5Y 7G9</t>
  </si>
  <si>
    <t xml:space="preserve"> 22e Avenue</t>
  </si>
  <si>
    <t>G5Z 1A1</t>
  </si>
  <si>
    <t xml:space="preserve"> Saint-Frédéric </t>
  </si>
  <si>
    <t xml:space="preserve"> Saint-Prosper-De-Dorchester </t>
  </si>
  <si>
    <t xml:space="preserve"> 129e Rue</t>
  </si>
  <si>
    <t>G5Y 7C4</t>
  </si>
  <si>
    <t xml:space="preserve"> Saint-Benjamin </t>
  </si>
  <si>
    <t>G0M 1N0</t>
  </si>
  <si>
    <t xml:space="preserve"> 12ième Avenue</t>
  </si>
  <si>
    <t xml:space="preserve"> Saint-Zacharie </t>
  </si>
  <si>
    <t>G0M 2C0</t>
  </si>
  <si>
    <t xml:space="preserve"> 38e Avenue</t>
  </si>
  <si>
    <t xml:space="preserve"> Beauceville </t>
  </si>
  <si>
    <t>G5X 1X2</t>
  </si>
  <si>
    <t xml:space="preserve"> rue Des Cèdres</t>
  </si>
  <si>
    <t xml:space="preserve"> Sainte-Aurélie </t>
  </si>
  <si>
    <t>G0M 1M0</t>
  </si>
  <si>
    <t xml:space="preserve"> rue Des Cerisiers</t>
  </si>
  <si>
    <t xml:space="preserve"> rue Paquet</t>
  </si>
  <si>
    <t xml:space="preserve"> Saint-Théophile </t>
  </si>
  <si>
    <t>G0M 2A0</t>
  </si>
  <si>
    <t xml:space="preserve"> Saint-Benoît-Labre </t>
  </si>
  <si>
    <t>G0M 1P0</t>
  </si>
  <si>
    <t xml:space="preserve"> Saint-Côme-Linière </t>
  </si>
  <si>
    <t>G0M 1J0</t>
  </si>
  <si>
    <t xml:space="preserve"> 17e Rue</t>
  </si>
  <si>
    <t>G5Y 2C2</t>
  </si>
  <si>
    <t xml:space="preserve"> Saint-Éphrem-De-Beauce </t>
  </si>
  <si>
    <t>G0M 1R0</t>
  </si>
  <si>
    <t xml:space="preserve"> Saint-Gédéon-De-Beauce </t>
  </si>
  <si>
    <t>G0M 1T0</t>
  </si>
  <si>
    <t xml:space="preserve"> 18e Rue</t>
  </si>
  <si>
    <t>G5Y 4T5</t>
  </si>
  <si>
    <t xml:space="preserve"> rue Veilleux</t>
  </si>
  <si>
    <t xml:space="preserve"> Saint-Victor </t>
  </si>
  <si>
    <t>G0M 2B0</t>
  </si>
  <si>
    <t xml:space="preserve"> 22ième Avenue</t>
  </si>
  <si>
    <t>G0M 1Y0</t>
  </si>
  <si>
    <t>G5Y 6K2</t>
  </si>
  <si>
    <t xml:space="preserve"> boulevard Dionne</t>
  </si>
  <si>
    <t>G5Y 8C9</t>
  </si>
  <si>
    <t xml:space="preserve"> 2ième Avenue Est</t>
  </si>
  <si>
    <t xml:space="preserve"> Saint-Martin </t>
  </si>
  <si>
    <t>G0M 1B0</t>
  </si>
  <si>
    <t xml:space="preserve"> Tring-Jonction </t>
  </si>
  <si>
    <t>G0N 1X0</t>
  </si>
  <si>
    <t xml:space="preserve"> Saint-Cyprien-Des-Etchemins </t>
  </si>
  <si>
    <t>G0R 1B0</t>
  </si>
  <si>
    <t xml:space="preserve"> 26ième Rue</t>
  </si>
  <si>
    <t>OH des Appalaches</t>
  </si>
  <si>
    <t xml:space="preserve"> Thetford Mines </t>
  </si>
  <si>
    <t>G6G 4E8</t>
  </si>
  <si>
    <t xml:space="preserve"> rue Sainte-Marguerite Nord</t>
  </si>
  <si>
    <t>G6H 4T4</t>
  </si>
  <si>
    <t xml:space="preserve"> Saint-Jacques-De-Leeds </t>
  </si>
  <si>
    <t>G0N 1J0</t>
  </si>
  <si>
    <t xml:space="preserve"> rue Du Couvent</t>
  </si>
  <si>
    <t xml:space="preserve"> Saint-Pierre-De-Broughton </t>
  </si>
  <si>
    <t>G0N 1T0</t>
  </si>
  <si>
    <t xml:space="preserve"> rue Bédard Ouest</t>
  </si>
  <si>
    <t>G6G 1P7</t>
  </si>
  <si>
    <t xml:space="preserve"> rue Saint-Joseph Est</t>
  </si>
  <si>
    <t xml:space="preserve"> Disraéli </t>
  </si>
  <si>
    <t>G0N 1E0</t>
  </si>
  <si>
    <t xml:space="preserve"> chemin Sacré-Coeur Est</t>
  </si>
  <si>
    <t xml:space="preserve"> Adstock </t>
  </si>
  <si>
    <t>G0N 1S0</t>
  </si>
  <si>
    <t xml:space="preserve"> avenue Proulx</t>
  </si>
  <si>
    <t xml:space="preserve"> Saint-Joseph-De-Coleraine </t>
  </si>
  <si>
    <t>G0N 1B0</t>
  </si>
  <si>
    <t>G6G 1J7</t>
  </si>
  <si>
    <t xml:space="preserve"> rue Gingras</t>
  </si>
  <si>
    <t>G6G 7K1</t>
  </si>
  <si>
    <t>G6H 1C5</t>
  </si>
  <si>
    <t xml:space="preserve"> East Broughton </t>
  </si>
  <si>
    <t>G0N 1G0</t>
  </si>
  <si>
    <t>G6G 2N8</t>
  </si>
  <si>
    <t xml:space="preserve"> rue Jacques Cartier</t>
  </si>
  <si>
    <t xml:space="preserve"> rue Saint-Alphonse Nord</t>
  </si>
  <si>
    <t>G6G 7M5</t>
  </si>
  <si>
    <t>OMH Beauce-Etchemins</t>
  </si>
  <si>
    <t xml:space="preserve"> rue Fleury</t>
  </si>
  <si>
    <t xml:space="preserve"> Saint-Joseph-De-Beauce </t>
  </si>
  <si>
    <t>G0S 2V0</t>
  </si>
  <si>
    <t xml:space="preserve"> Ave Lavoisier</t>
  </si>
  <si>
    <t xml:space="preserve"> Saint-Luc-De-Bellechasse </t>
  </si>
  <si>
    <t>G0R 1L0</t>
  </si>
  <si>
    <t xml:space="preserve"> Saint-Camille-De-Bellechasse </t>
  </si>
  <si>
    <t>G0R 2S0</t>
  </si>
  <si>
    <t xml:space="preserve"> rue Sainte-Christine</t>
  </si>
  <si>
    <t xml:space="preserve"> rue Du H.L.M.</t>
  </si>
  <si>
    <t xml:space="preserve"> rue Bédard</t>
  </si>
  <si>
    <t xml:space="preserve"> Sainte-Justine </t>
  </si>
  <si>
    <t>G0R 1Y0</t>
  </si>
  <si>
    <t xml:space="preserve"> Saint-Odilon </t>
  </si>
  <si>
    <t>G0S 3A0</t>
  </si>
  <si>
    <t xml:space="preserve"> rue Du Presbytère</t>
  </si>
  <si>
    <t xml:space="preserve"> Ravignan </t>
  </si>
  <si>
    <t>G0R 2L0</t>
  </si>
  <si>
    <t xml:space="preserve"> 1ière Avenue</t>
  </si>
  <si>
    <t xml:space="preserve"> Lac-Etchemin </t>
  </si>
  <si>
    <t>G0R 1S0</t>
  </si>
  <si>
    <t xml:space="preserve"> Sainte-Sabine-De-Bellechasse </t>
  </si>
  <si>
    <t>G0R 4H0</t>
  </si>
  <si>
    <t xml:space="preserve"> Saint-Magloire </t>
  </si>
  <si>
    <t>G0R 3M0</t>
  </si>
  <si>
    <t>OMH de Nouvelle-Beauce</t>
  </si>
  <si>
    <t xml:space="preserve"> rue D'Assise</t>
  </si>
  <si>
    <t xml:space="preserve"> Vallée-Jonction </t>
  </si>
  <si>
    <t>G0S 3J0</t>
  </si>
  <si>
    <t xml:space="preserve"> rue Roy</t>
  </si>
  <si>
    <t xml:space="preserve"> Saint-Lambert-De-Lauzon </t>
  </si>
  <si>
    <t>G0S 2W0</t>
  </si>
  <si>
    <t xml:space="preserve"> Saint-Albert</t>
  </si>
  <si>
    <t xml:space="preserve"> Saint-Isidore </t>
  </si>
  <si>
    <t>G0S 2S0</t>
  </si>
  <si>
    <t xml:space="preserve"> rue Ferland</t>
  </si>
  <si>
    <t xml:space="preserve"> Saints-Anges </t>
  </si>
  <si>
    <t>G0S 3E0</t>
  </si>
  <si>
    <t xml:space="preserve"> rue De L'Accueil</t>
  </si>
  <si>
    <t xml:space="preserve"> Saint-Bernard </t>
  </si>
  <si>
    <t>G0S 2G0</t>
  </si>
  <si>
    <t xml:space="preserve"> 16ième Rue</t>
  </si>
  <si>
    <t xml:space="preserve"> Scott </t>
  </si>
  <si>
    <t>G0S 3G0</t>
  </si>
  <si>
    <t xml:space="preserve"> rue Du Verger</t>
  </si>
  <si>
    <t xml:space="preserve"> Saint-Elzéar </t>
  </si>
  <si>
    <t>G0S 2J2</t>
  </si>
  <si>
    <t xml:space="preserve"> Ste-Marguerite </t>
  </si>
  <si>
    <t>G0S 2X0</t>
  </si>
  <si>
    <t>111A</t>
  </si>
  <si>
    <t xml:space="preserve"> Sainte-Hénédine </t>
  </si>
  <si>
    <t>G0S 2R0</t>
  </si>
  <si>
    <t xml:space="preserve"> boulevard Vachon Sud</t>
  </si>
  <si>
    <t xml:space="preserve"> Sainte-Marie </t>
  </si>
  <si>
    <t>G6E 2M4</t>
  </si>
  <si>
    <t xml:space="preserve"> rue Brennan</t>
  </si>
  <si>
    <t xml:space="preserve"> Frampton </t>
  </si>
  <si>
    <t>G0R 1M0</t>
  </si>
  <si>
    <t xml:space="preserve"> Hallé</t>
  </si>
  <si>
    <t>OH de la Région de Montmagny</t>
  </si>
  <si>
    <t xml:space="preserve"> avenue De La Fabrique</t>
  </si>
  <si>
    <t xml:space="preserve"> Montmagny </t>
  </si>
  <si>
    <t>G5V 2J3</t>
  </si>
  <si>
    <t xml:space="preserve"> avenue Louise</t>
  </si>
  <si>
    <t>G5V 2H8</t>
  </si>
  <si>
    <t xml:space="preserve"> boulevard Blais Est</t>
  </si>
  <si>
    <t xml:space="preserve"> Berthier-Sur-Mer </t>
  </si>
  <si>
    <t>G0R 1E0</t>
  </si>
  <si>
    <t xml:space="preserve"> rue Des Peupliers</t>
  </si>
  <si>
    <t xml:space="preserve"> Cap-Saint-Ignace </t>
  </si>
  <si>
    <t>G0R 1H0</t>
  </si>
  <si>
    <t xml:space="preserve"> 3ième Rue Est</t>
  </si>
  <si>
    <t xml:space="preserve"> St-François-De-La-Rivière-Du-S </t>
  </si>
  <si>
    <t>G0R 3A0</t>
  </si>
  <si>
    <t xml:space="preserve"> 4ième Rue Est</t>
  </si>
  <si>
    <t xml:space="preserve"> avenue Côté</t>
  </si>
  <si>
    <t>G5V 1Z8</t>
  </si>
  <si>
    <t xml:space="preserve"> 5ième Rue Est</t>
  </si>
  <si>
    <t>OMH du Nord Lotbinière</t>
  </si>
  <si>
    <t xml:space="preserve"> Sainte-Croix </t>
  </si>
  <si>
    <t xml:space="preserve"> rue Normand</t>
  </si>
  <si>
    <t xml:space="preserve"> Saint-Antoine-De-Tilly </t>
  </si>
  <si>
    <t>G0S 2C0</t>
  </si>
  <si>
    <t xml:space="preserve"> rue Joly</t>
  </si>
  <si>
    <t xml:space="preserve"> Lotbinière </t>
  </si>
  <si>
    <t>G0S 1S0</t>
  </si>
  <si>
    <t xml:space="preserve"> Saint-Edouard-De-Lotbinière </t>
  </si>
  <si>
    <t>G0S 1Y0</t>
  </si>
  <si>
    <t xml:space="preserve"> rue Lauzé</t>
  </si>
  <si>
    <t>G0S 2H0</t>
  </si>
  <si>
    <t xml:space="preserve"> rue De La Villa</t>
  </si>
  <si>
    <t xml:space="preserve"> Les Méchins </t>
  </si>
  <si>
    <t>G0J 1T0</t>
  </si>
  <si>
    <t>RÉGION BAS ST-LAURENT</t>
  </si>
  <si>
    <t>Total état des immeubles
région Bas Saint-Laurent
au 2023-01-01</t>
  </si>
  <si>
    <t>d</t>
  </si>
  <si>
    <t>ff</t>
  </si>
  <si>
    <t>Total Parc HLM Bas-Saint-Laurent</t>
  </si>
  <si>
    <t>OMH de St-Pacôme</t>
  </si>
  <si>
    <t xml:space="preserve"> rue Caron</t>
  </si>
  <si>
    <t xml:space="preserve"> Saint-Pacôme </t>
  </si>
  <si>
    <t>G0L 3X0</t>
  </si>
  <si>
    <t>OMH de Baie-des-Sables</t>
  </si>
  <si>
    <t xml:space="preserve"> Baie-Des-Sables </t>
  </si>
  <si>
    <t>G0J 1C0</t>
  </si>
  <si>
    <t>OMH de St-Gabriel-Lallemant</t>
  </si>
  <si>
    <t xml:space="preserve"> St-Gabriel-De-Kamouraska </t>
  </si>
  <si>
    <t>G0L 3E0</t>
  </si>
  <si>
    <t>OMH de la Pocatière</t>
  </si>
  <si>
    <t xml:space="preserve"> Domaine Lacombe</t>
  </si>
  <si>
    <t xml:space="preserve"> La Pocatière </t>
  </si>
  <si>
    <t>G0R 1Z0</t>
  </si>
  <si>
    <t>OMH de St-Moïse</t>
  </si>
  <si>
    <t xml:space="preserve"> rue Du Hlm Saint-Moïse</t>
  </si>
  <si>
    <t xml:space="preserve"> Saint-Moïse </t>
  </si>
  <si>
    <t>G0J 2Z0</t>
  </si>
  <si>
    <t>OMH de Métis-sur-Mer</t>
  </si>
  <si>
    <t xml:space="preserve"> rue Du Couvent Métis-Sur</t>
  </si>
  <si>
    <t xml:space="preserve"> Métis-Sur-Mer </t>
  </si>
  <si>
    <t>G0J 1S0</t>
  </si>
  <si>
    <t>OH du Kamouraska Est</t>
  </si>
  <si>
    <t xml:space="preserve"> avenue Martin</t>
  </si>
  <si>
    <t xml:space="preserve"> Saint-Pascal </t>
  </si>
  <si>
    <t>G0L 3Y0</t>
  </si>
  <si>
    <t xml:space="preserve"> rue Chamberland</t>
  </si>
  <si>
    <t xml:space="preserve"> Saint-Philippe-De-Néri </t>
  </si>
  <si>
    <t>G0L 4A0</t>
  </si>
  <si>
    <t xml:space="preserve"> avenue Morel</t>
  </si>
  <si>
    <t xml:space="preserve"> Kamouraska </t>
  </si>
  <si>
    <t>G0L 1M0</t>
  </si>
  <si>
    <t xml:space="preserve"> rue Beauséjour</t>
  </si>
  <si>
    <t xml:space="preserve"> Saint-Alexandre-De-Kamouraska </t>
  </si>
  <si>
    <t>G0L 2G0</t>
  </si>
  <si>
    <t xml:space="preserve"> Sainte-Hélène-De-Kamouraska </t>
  </si>
  <si>
    <t>G0L 3J0</t>
  </si>
  <si>
    <t xml:space="preserve"> Mont-Carmel </t>
  </si>
  <si>
    <t>G0L 1W0</t>
  </si>
  <si>
    <t>OMH de Amqui</t>
  </si>
  <si>
    <t xml:space="preserve"> Amqui </t>
  </si>
  <si>
    <t>G5J 2W6</t>
  </si>
  <si>
    <t xml:space="preserve"> rue Ludger-Leblanc Nord</t>
  </si>
  <si>
    <t>G5J 1L4</t>
  </si>
  <si>
    <t>G5J 2R1</t>
  </si>
  <si>
    <t>OH Matapédia</t>
  </si>
  <si>
    <t xml:space="preserve"> Causapscal </t>
  </si>
  <si>
    <t xml:space="preserve"> Sayabec </t>
  </si>
  <si>
    <t>G0J 1J0</t>
  </si>
  <si>
    <t xml:space="preserve"> Val-Brillant </t>
  </si>
  <si>
    <t>G0J 3L0</t>
  </si>
  <si>
    <t xml:space="preserve"> rue Keable</t>
  </si>
  <si>
    <t>G0J 3K0</t>
  </si>
  <si>
    <t xml:space="preserve"> rue Turcotte C.P. 130</t>
  </si>
  <si>
    <t xml:space="preserve"> Lac-Au-Saumon </t>
  </si>
  <si>
    <t>G0J 1M0</t>
  </si>
  <si>
    <t>5A</t>
  </si>
  <si>
    <t xml:space="preserve"> rue Ouellet Saint-Vianne</t>
  </si>
  <si>
    <t xml:space="preserve"> Saint-Vianney </t>
  </si>
  <si>
    <t>G0J 3J0</t>
  </si>
  <si>
    <t xml:space="preserve"> Saint-Tharcisius </t>
  </si>
  <si>
    <t>G0J 3G0</t>
  </si>
  <si>
    <t>OH des Basques</t>
  </si>
  <si>
    <t xml:space="preserve"> Trois-Pistoles </t>
  </si>
  <si>
    <t xml:space="preserve"> Saint-Mathieu-De-Rioux </t>
  </si>
  <si>
    <t>G0L 3T0</t>
  </si>
  <si>
    <t xml:space="preserve"> rue Gauvin Est</t>
  </si>
  <si>
    <t xml:space="preserve"> Saint-Jean-De-Dieu </t>
  </si>
  <si>
    <t>G0L 3M0</t>
  </si>
  <si>
    <t>G0L 4K0</t>
  </si>
  <si>
    <t xml:space="preserve"> rue Congrégation</t>
  </si>
  <si>
    <t xml:space="preserve"> Saint-Clément </t>
  </si>
  <si>
    <t>G0L 2N0</t>
  </si>
  <si>
    <t>OMH de Rivière-du-Loup</t>
  </si>
  <si>
    <t xml:space="preserve"> Rivière-Du-Loup </t>
  </si>
  <si>
    <t>G5R 1B2</t>
  </si>
  <si>
    <t>G5R 1B4</t>
  </si>
  <si>
    <t xml:space="preserve"> rue Amyot</t>
  </si>
  <si>
    <t>G5R 3G4</t>
  </si>
  <si>
    <t>G5R 4W3</t>
  </si>
  <si>
    <t>77A</t>
  </si>
  <si>
    <t xml:space="preserve"> rue Gilles</t>
  </si>
  <si>
    <t>G5R 2S3</t>
  </si>
  <si>
    <t xml:space="preserve"> boulevard De L'Hôtel-De-Ville</t>
  </si>
  <si>
    <t>G5R 4Y2</t>
  </si>
  <si>
    <t xml:space="preserve"> Saint-Antonin </t>
  </si>
  <si>
    <t>G0L 2J0</t>
  </si>
  <si>
    <t xml:space="preserve"> rue Fraserville</t>
  </si>
  <si>
    <t>G5R 2B5</t>
  </si>
  <si>
    <t xml:space="preserve"> Saint-Cyprien </t>
  </si>
  <si>
    <t>G0L 2P0</t>
  </si>
  <si>
    <t xml:space="preserve"> Saint-Arsène </t>
  </si>
  <si>
    <t>G0L 2K0</t>
  </si>
  <si>
    <t>G5R 5G1</t>
  </si>
  <si>
    <t xml:space="preserve"> rue Leblanc</t>
  </si>
  <si>
    <t xml:space="preserve"> Saint-Hubert-Rivière-Du-Loup </t>
  </si>
  <si>
    <t>G0L 3L0</t>
  </si>
  <si>
    <t xml:space="preserve"> Saint-Épiphane </t>
  </si>
  <si>
    <t>G0L 2X0</t>
  </si>
  <si>
    <t>OH du Témiscouata</t>
  </si>
  <si>
    <t xml:space="preserve"> Rivière-Bleue </t>
  </si>
  <si>
    <t xml:space="preserve"> Témiscouata-Sur-Le-Lac </t>
  </si>
  <si>
    <t xml:space="preserve"> rue Commerciale</t>
  </si>
  <si>
    <t>G0L 1X0</t>
  </si>
  <si>
    <t xml:space="preserve"> rue Coté</t>
  </si>
  <si>
    <t xml:space="preserve"> Saint-Juste-Du-Lac </t>
  </si>
  <si>
    <t xml:space="preserve"> Pohenegamook </t>
  </si>
  <si>
    <t>G0L 1E0</t>
  </si>
  <si>
    <t xml:space="preserve"> Squatec </t>
  </si>
  <si>
    <t>G0L 4H0</t>
  </si>
  <si>
    <t xml:space="preserve"> Biencourt </t>
  </si>
  <si>
    <t>G0K 1T0</t>
  </si>
  <si>
    <t xml:space="preserve"> rue Du Rocher</t>
  </si>
  <si>
    <t xml:space="preserve"> Lots-Renversés </t>
  </si>
  <si>
    <t>G0L 1V0</t>
  </si>
  <si>
    <t xml:space="preserve"> Saint-Louis-Du-Ha-Ha </t>
  </si>
  <si>
    <t>G0L 3S0</t>
  </si>
  <si>
    <t xml:space="preserve"> rue Monseigneur-Gagnon</t>
  </si>
  <si>
    <t xml:space="preserve"> rue De La Plaine</t>
  </si>
  <si>
    <t>G0L 1J0</t>
  </si>
  <si>
    <t xml:space="preserve"> rue Monette</t>
  </si>
  <si>
    <t xml:space="preserve"> rue Voisine</t>
  </si>
  <si>
    <t xml:space="preserve"> rue England</t>
  </si>
  <si>
    <t xml:space="preserve"> rue Du Foyer Sud</t>
  </si>
  <si>
    <t>G0L 2B0</t>
  </si>
  <si>
    <t xml:space="preserve"> Lac-Des-Aigles </t>
  </si>
  <si>
    <t>G0K 1V0</t>
  </si>
  <si>
    <t xml:space="preserve"> chemin Guérette</t>
  </si>
  <si>
    <t xml:space="preserve"> Saint-Marc-Du-Lac-Long </t>
  </si>
  <si>
    <t>G0L 1T0</t>
  </si>
  <si>
    <t xml:space="preserve"> rue Côté</t>
  </si>
  <si>
    <t>OH de la Matanie</t>
  </si>
  <si>
    <t xml:space="preserve"> Matane </t>
  </si>
  <si>
    <t xml:space="preserve"> avenue Saint-Jérôme</t>
  </si>
  <si>
    <t>G4W 3A2</t>
  </si>
  <si>
    <t>1A</t>
  </si>
  <si>
    <t>G4W 9G4</t>
  </si>
  <si>
    <t xml:space="preserve"> Saint-Ulric </t>
  </si>
  <si>
    <t>G0J 3H0</t>
  </si>
  <si>
    <t>207¼</t>
  </si>
  <si>
    <t xml:space="preserve"> rue Simard</t>
  </si>
  <si>
    <t xml:space="preserve"> Sainte-Félicité </t>
  </si>
  <si>
    <t>G0J 2K0</t>
  </si>
  <si>
    <t xml:space="preserve"> rue Ouellet</t>
  </si>
  <si>
    <t xml:space="preserve"> Saint-René-De-Matane </t>
  </si>
  <si>
    <t>G0J 3E0</t>
  </si>
  <si>
    <t xml:space="preserve"> rue De La Gare</t>
  </si>
  <si>
    <t>G4W 4K2</t>
  </si>
  <si>
    <t>G4W 4E5</t>
  </si>
  <si>
    <t>G4W 2E4</t>
  </si>
  <si>
    <t xml:space="preserve"> rue De L'Industrie</t>
  </si>
  <si>
    <t>G4W 3J5</t>
  </si>
  <si>
    <t>G4W 4M4</t>
  </si>
  <si>
    <t>OH Rimouski-Neigette</t>
  </si>
  <si>
    <t xml:space="preserve"> rue Lamoureux</t>
  </si>
  <si>
    <t xml:space="preserve"> Rimouski </t>
  </si>
  <si>
    <t>G5L 5R4</t>
  </si>
  <si>
    <t>G5L 5R3</t>
  </si>
  <si>
    <t>G5L 2C8</t>
  </si>
  <si>
    <t xml:space="preserve"> rue Boulay</t>
  </si>
  <si>
    <t>G5L 3Z7</t>
  </si>
  <si>
    <t xml:space="preserve"> avenue Rouleau</t>
  </si>
  <si>
    <t>G5L 7T3</t>
  </si>
  <si>
    <t xml:space="preserve"> Saint-Anaclet </t>
  </si>
  <si>
    <t>G0K 1H0</t>
  </si>
  <si>
    <t xml:space="preserve"> rue Fillion</t>
  </si>
  <si>
    <t>G5N 5G1</t>
  </si>
  <si>
    <t xml:space="preserve"> Saint-Fabien </t>
  </si>
  <si>
    <t>G0L 2Z0</t>
  </si>
  <si>
    <t xml:space="preserve"> boulevard Sainte-Anne</t>
  </si>
  <si>
    <t>G5M 1M3</t>
  </si>
  <si>
    <t xml:space="preserve"> rue Saint-Robert</t>
  </si>
  <si>
    <t>G5L 8J5</t>
  </si>
  <si>
    <t>G5L 2M8</t>
  </si>
  <si>
    <t xml:space="preserve"> rue Rouleau</t>
  </si>
  <si>
    <t>G5L 5W6</t>
  </si>
  <si>
    <t xml:space="preserve"> rue De La Seigneuresse</t>
  </si>
  <si>
    <t>G5L 5X3</t>
  </si>
  <si>
    <t xml:space="preserve"> rue Monseigneur-Plessis</t>
  </si>
  <si>
    <t>G5L 7J7</t>
  </si>
  <si>
    <t xml:space="preserve"> rue Godbout</t>
  </si>
  <si>
    <t>G5L 7E8</t>
  </si>
  <si>
    <t xml:space="preserve"> rue Paradis</t>
  </si>
  <si>
    <t xml:space="preserve"> Saint-Narcisse-De-Rimouski </t>
  </si>
  <si>
    <t>G0K 1S0</t>
  </si>
  <si>
    <t>OH de Mitis</t>
  </si>
  <si>
    <t xml:space="preserve"> Mont-Joli </t>
  </si>
  <si>
    <t>G5H 3E8</t>
  </si>
  <si>
    <t xml:space="preserve"> avenue De La Gare</t>
  </si>
  <si>
    <t>G5H 1P1</t>
  </si>
  <si>
    <t xml:space="preserve"> avenue Villeneuve</t>
  </si>
  <si>
    <t>G5H 1H5</t>
  </si>
  <si>
    <t xml:space="preserve"> avenue Beaupré</t>
  </si>
  <si>
    <t>G5H 1C8</t>
  </si>
  <si>
    <t xml:space="preserve"> Price </t>
  </si>
  <si>
    <t>G0J 1Z0</t>
  </si>
  <si>
    <t xml:space="preserve"> rue De La Seigneurie</t>
  </si>
  <si>
    <t xml:space="preserve"> Sainte-Angèle-De-Mérici </t>
  </si>
  <si>
    <t>G0J 2H0</t>
  </si>
  <si>
    <t xml:space="preserve"> rue Desgagnés</t>
  </si>
  <si>
    <t xml:space="preserve"> Saint-Donat </t>
  </si>
  <si>
    <t>G0K 1L0</t>
  </si>
  <si>
    <t xml:space="preserve"> rue Harvey</t>
  </si>
  <si>
    <t xml:space="preserve"> Saint-Gabriel-De-Rimouski </t>
  </si>
  <si>
    <t>G0K 1M0</t>
  </si>
  <si>
    <t xml:space="preserve"> rue Saint-Pierre Est</t>
  </si>
  <si>
    <t xml:space="preserve"> Sainte-Luce </t>
  </si>
  <si>
    <t>G0K 1P0</t>
  </si>
  <si>
    <t>OMH de Région Dégelis</t>
  </si>
  <si>
    <t xml:space="preserve"> Dégelis </t>
  </si>
  <si>
    <t xml:space="preserve"> avenue Fougères</t>
  </si>
  <si>
    <t>G5T 1E6</t>
  </si>
  <si>
    <t xml:space="preserve"> 7e Rue Est</t>
  </si>
  <si>
    <t>G5T 1Y6</t>
  </si>
  <si>
    <t xml:space="preserve"> rue De La Caserne</t>
  </si>
  <si>
    <t xml:space="preserve"> Packington </t>
  </si>
  <si>
    <t>G0L 1Z0</t>
  </si>
  <si>
    <t xml:space="preserve"> 7e Rue Ouest</t>
  </si>
  <si>
    <t>G5T 1Z5</t>
  </si>
  <si>
    <t>G5T 1Y3</t>
  </si>
  <si>
    <t xml:space="preserve"> Lejeune </t>
  </si>
  <si>
    <t xml:space="preserve"> Auclair </t>
  </si>
  <si>
    <t>G0L 1A0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</si>
</sst>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0.0%"/>
    <numFmt numFmtId="165" formatCode="###,##0"/>
    <numFmt numFmtId="166" formatCode="yyyy\-mm\-dd;@"/>
    <numFmt numFmtId="167" formatCode="#,##0.00\ &quot;$&quot;"/>
    <numFmt numFmtId="168" formatCode="#,##0.00\ [$$-C0C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sz val="11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trike/>
      <sz val="11"/>
      <color theme="1"/>
      <name val="Calibri"/>
      <family val="2"/>
    </font>
    <font>
      <strike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B8184A"/>
        <bgColor indexed="64"/>
      </patternFill>
    </fill>
    <fill>
      <patternFill patternType="solid">
        <fgColor rgb="FFEFCD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FCDDC"/>
        <bgColor rgb="FFFFFFFF"/>
      </patternFill>
    </fill>
    <fill>
      <patternFill patternType="solid">
        <fgColor rgb="FF36A066"/>
        <bgColor indexed="64"/>
      </patternFill>
    </fill>
    <fill>
      <patternFill patternType="solid">
        <fgColor rgb="FFC3EBD5"/>
        <bgColor indexed="64"/>
      </patternFill>
    </fill>
    <fill>
      <patternFill patternType="solid">
        <fgColor rgb="FFE34D49"/>
        <bgColor indexed="64"/>
      </patternFill>
    </fill>
    <fill>
      <patternFill patternType="solid">
        <fgColor rgb="FFF8999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2B95ED"/>
        <bgColor indexed="64"/>
      </patternFill>
    </fill>
    <fill>
      <patternFill patternType="solid">
        <fgColor rgb="FFD8ECF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B961B"/>
        <bgColor indexed="64"/>
      </patternFill>
    </fill>
    <fill>
      <patternFill patternType="solid">
        <fgColor rgb="FFF7E2B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9D6763"/>
        <bgColor indexed="64"/>
      </patternFill>
    </fill>
    <fill>
      <patternFill patternType="solid">
        <fgColor rgb="FFE2D1D0"/>
        <bgColor indexed="64"/>
      </patternFill>
    </fill>
    <fill>
      <patternFill patternType="solid">
        <fgColor rgb="FF511791"/>
        <bgColor indexed="64"/>
      </patternFill>
    </fill>
    <fill>
      <patternFill patternType="solid">
        <fgColor rgb="FFEFE5FB"/>
        <bgColor indexed="64"/>
      </patternFill>
    </fill>
    <fill>
      <patternFill patternType="solid">
        <fgColor rgb="FF764A5E"/>
        <bgColor indexed="64"/>
      </patternFill>
    </fill>
    <fill>
      <patternFill patternType="solid">
        <fgColor rgb="FFEADEE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1EC1E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4722A"/>
        <bgColor indexed="64"/>
      </patternFill>
    </fill>
    <fill>
      <patternFill patternType="solid">
        <fgColor rgb="FFA52727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CCD9E"/>
        <bgColor indexed="64"/>
      </patternFill>
    </fill>
    <fill>
      <patternFill patternType="solid">
        <fgColor rgb="FFC1EEF7"/>
        <bgColor indexed="64"/>
      </patternFill>
    </fill>
  </fills>
  <borders count="4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rgb="FF000000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7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9" fontId="2" fillId="0" borderId="0" xfId="2" applyFont="1" applyFill="1" applyBorder="1" applyAlignment="1">
      <alignment horizontal="center" wrapText="1"/>
    </xf>
    <xf numFmtId="0" fontId="2" fillId="0" borderId="0" xfId="0" applyFont="1"/>
    <xf numFmtId="9" fontId="2" fillId="0" borderId="0" xfId="2" applyFont="1" applyFill="1" applyBorder="1" applyAlignment="1">
      <alignment wrapText="1"/>
    </xf>
    <xf numFmtId="44" fontId="2" fillId="0" borderId="0" xfId="1" applyFont="1" applyFill="1" applyBorder="1" applyAlignment="1">
      <alignment wrapText="1"/>
    </xf>
    <xf numFmtId="0" fontId="2" fillId="0" borderId="0" xfId="0" applyFont="1" applyAlignment="1">
      <alignment wrapText="1"/>
    </xf>
    <xf numFmtId="9" fontId="0" fillId="0" borderId="0" xfId="2" applyFon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0" fillId="0" borderId="0" xfId="2" applyFont="1" applyFill="1" applyAlignment="1">
      <alignment horizontal="center"/>
    </xf>
    <xf numFmtId="44" fontId="0" fillId="0" borderId="0" xfId="1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9" fontId="2" fillId="2" borderId="5" xfId="2" applyFont="1" applyFill="1" applyBorder="1" applyAlignment="1">
      <alignment horizontal="center"/>
    </xf>
    <xf numFmtId="9" fontId="2" fillId="2" borderId="6" xfId="2" applyFont="1" applyFill="1" applyBorder="1" applyAlignment="1">
      <alignment horizontal="center"/>
    </xf>
    <xf numFmtId="44" fontId="2" fillId="2" borderId="7" xfId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3" fillId="0" borderId="9" xfId="2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164" fontId="3" fillId="0" borderId="10" xfId="2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44" fontId="3" fillId="0" borderId="10" xfId="1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164" fontId="3" fillId="0" borderId="11" xfId="2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 wrapText="1"/>
    </xf>
    <xf numFmtId="0" fontId="3" fillId="3" borderId="10" xfId="0" applyFont="1" applyFill="1" applyBorder="1"/>
    <xf numFmtId="0" fontId="5" fillId="3" borderId="10" xfId="0" applyFont="1" applyFill="1" applyBorder="1" applyAlignment="1">
      <alignment horizontal="center" wrapText="1"/>
    </xf>
    <xf numFmtId="164" fontId="6" fillId="3" borderId="10" xfId="2" applyNumberFormat="1" applyFont="1" applyFill="1" applyBorder="1" applyAlignment="1">
      <alignment horizontal="center" shrinkToFit="1"/>
    </xf>
    <xf numFmtId="165" fontId="5" fillId="3" borderId="10" xfId="0" applyNumberFormat="1" applyFont="1" applyFill="1" applyBorder="1" applyAlignment="1">
      <alignment horizontal="center" wrapText="1"/>
    </xf>
    <xf numFmtId="164" fontId="5" fillId="3" borderId="10" xfId="2" applyNumberFormat="1" applyFont="1" applyFill="1" applyBorder="1" applyAlignment="1">
      <alignment horizontal="center" wrapText="1"/>
    </xf>
    <xf numFmtId="44" fontId="5" fillId="3" borderId="10" xfId="1" applyFont="1" applyFill="1" applyBorder="1" applyAlignment="1">
      <alignment horizontal="center" wrapText="1"/>
    </xf>
    <xf numFmtId="164" fontId="6" fillId="0" borderId="12" xfId="2" applyNumberFormat="1" applyFont="1" applyBorder="1" applyAlignment="1">
      <alignment horizontal="center" shrinkToFit="1"/>
    </xf>
    <xf numFmtId="164" fontId="5" fillId="0" borderId="12" xfId="2" applyNumberFormat="1" applyFont="1" applyFill="1" applyBorder="1" applyAlignment="1">
      <alignment horizontal="center" wrapText="1"/>
    </xf>
    <xf numFmtId="44" fontId="5" fillId="0" borderId="10" xfId="1" applyFont="1" applyFill="1" applyBorder="1" applyAlignment="1">
      <alignment horizontal="center" wrapText="1"/>
    </xf>
    <xf numFmtId="44" fontId="7" fillId="0" borderId="10" xfId="0" applyNumberFormat="1" applyFont="1" applyBorder="1" applyAlignment="1">
      <alignment horizontal="right" wrapText="1" shrinkToFit="1"/>
    </xf>
    <xf numFmtId="44" fontId="7" fillId="3" borderId="10" xfId="1" applyFont="1" applyFill="1" applyBorder="1" applyAlignment="1">
      <alignment horizontal="center" wrapText="1"/>
    </xf>
    <xf numFmtId="0" fontId="3" fillId="0" borderId="10" xfId="0" applyFont="1" applyBorder="1"/>
    <xf numFmtId="164" fontId="6" fillId="0" borderId="10" xfId="2" applyNumberFormat="1" applyFont="1" applyBorder="1" applyAlignment="1">
      <alignment horizontal="center" shrinkToFit="1"/>
    </xf>
    <xf numFmtId="164" fontId="5" fillId="0" borderId="10" xfId="2" applyNumberFormat="1" applyFont="1" applyFill="1" applyBorder="1" applyAlignment="1">
      <alignment horizontal="center" wrapText="1"/>
    </xf>
    <xf numFmtId="44" fontId="7" fillId="0" borderId="10" xfId="1" applyFont="1" applyFill="1" applyBorder="1" applyAlignment="1">
      <alignment horizontal="center" wrapText="1"/>
    </xf>
    <xf numFmtId="0" fontId="3" fillId="3" borderId="10" xfId="0" applyFont="1" applyFill="1" applyBorder="1" applyAlignment="1">
      <alignment wrapText="1" shrinkToFit="1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4" fontId="0" fillId="0" borderId="0" xfId="1" applyFont="1"/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44" fontId="2" fillId="2" borderId="17" xfId="1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164" fontId="0" fillId="0" borderId="8" xfId="2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 vertical="center"/>
    </xf>
    <xf numFmtId="44" fontId="0" fillId="0" borderId="8" xfId="1" applyFont="1" applyBorder="1" applyAlignment="1">
      <alignment horizontal="center"/>
    </xf>
    <xf numFmtId="165" fontId="9" fillId="4" borderId="10" xfId="0" applyNumberFormat="1" applyFont="1" applyFill="1" applyBorder="1" applyAlignment="1">
      <alignment horizontal="right" vertical="center" wrapText="1" shrinkToFit="1"/>
    </xf>
    <xf numFmtId="1" fontId="9" fillId="4" borderId="10" xfId="0" applyNumberFormat="1" applyFont="1" applyFill="1" applyBorder="1" applyAlignment="1">
      <alignment horizontal="right" wrapText="1" shrinkToFit="1"/>
    </xf>
    <xf numFmtId="1" fontId="9" fillId="4" borderId="10" xfId="0" applyNumberFormat="1" applyFont="1" applyFill="1" applyBorder="1" applyAlignment="1">
      <alignment horizontal="left" wrapText="1" shrinkToFit="1"/>
    </xf>
    <xf numFmtId="1" fontId="9" fillId="4" borderId="10" xfId="0" applyNumberFormat="1" applyFont="1" applyFill="1" applyBorder="1" applyAlignment="1">
      <alignment horizontal="center" wrapText="1" shrinkToFit="1"/>
    </xf>
    <xf numFmtId="44" fontId="9" fillId="4" borderId="10" xfId="1" applyFont="1" applyFill="1" applyBorder="1" applyAlignment="1">
      <alignment horizontal="right" wrapText="1" shrinkToFit="1"/>
    </xf>
    <xf numFmtId="1" fontId="9" fillId="4" borderId="10" xfId="0" applyNumberFormat="1" applyFont="1" applyFill="1" applyBorder="1" applyAlignment="1">
      <alignment horizontal="center" vertical="center" wrapText="1" shrinkToFit="1"/>
    </xf>
    <xf numFmtId="14" fontId="9" fillId="4" borderId="10" xfId="0" applyNumberFormat="1" applyFont="1" applyFill="1" applyBorder="1" applyAlignment="1">
      <alignment horizontal="center" wrapText="1" shrinkToFit="1"/>
    </xf>
    <xf numFmtId="0" fontId="0" fillId="0" borderId="10" xfId="0" applyBorder="1" applyAlignment="1">
      <alignment horizontal="center" vertical="center"/>
    </xf>
    <xf numFmtId="164" fontId="0" fillId="0" borderId="10" xfId="2" applyNumberFormat="1" applyFont="1" applyBorder="1" applyAlignment="1">
      <alignment horizontal="center"/>
    </xf>
    <xf numFmtId="165" fontId="0" fillId="0" borderId="10" xfId="0" applyNumberFormat="1" applyBorder="1" applyAlignment="1">
      <alignment horizontal="center" vertical="center"/>
    </xf>
    <xf numFmtId="44" fontId="0" fillId="0" borderId="10" xfId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0" fontId="0" fillId="3" borderId="10" xfId="0" applyFill="1" applyBorder="1"/>
    <xf numFmtId="0" fontId="8" fillId="3" borderId="10" xfId="0" applyFont="1" applyFill="1" applyBorder="1" applyAlignment="1">
      <alignment horizontal="center" vertical="center" wrapText="1"/>
    </xf>
    <xf numFmtId="164" fontId="10" fillId="3" borderId="10" xfId="2" applyNumberFormat="1" applyFont="1" applyFill="1" applyBorder="1" applyAlignment="1">
      <alignment horizontal="center" shrinkToFit="1"/>
    </xf>
    <xf numFmtId="165" fontId="8" fillId="3" borderId="10" xfId="0" applyNumberFormat="1" applyFont="1" applyFill="1" applyBorder="1" applyAlignment="1">
      <alignment horizontal="center" vertical="center" wrapText="1"/>
    </xf>
    <xf numFmtId="164" fontId="8" fillId="3" borderId="10" xfId="2" applyNumberFormat="1" applyFont="1" applyFill="1" applyBorder="1" applyAlignment="1">
      <alignment horizontal="center" wrapText="1"/>
    </xf>
    <xf numFmtId="44" fontId="8" fillId="3" borderId="10" xfId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10" fillId="0" borderId="10" xfId="2" applyNumberFormat="1" applyFont="1" applyBorder="1" applyAlignment="1">
      <alignment horizontal="center" shrinkToFit="1"/>
    </xf>
    <xf numFmtId="164" fontId="8" fillId="0" borderId="10" xfId="2" applyNumberFormat="1" applyFont="1" applyFill="1" applyBorder="1" applyAlignment="1">
      <alignment horizontal="center" wrapText="1"/>
    </xf>
    <xf numFmtId="44" fontId="8" fillId="0" borderId="10" xfId="1" applyFont="1" applyFill="1" applyBorder="1" applyAlignment="1">
      <alignment horizontal="center" wrapText="1"/>
    </xf>
    <xf numFmtId="44" fontId="8" fillId="0" borderId="0" xfId="1" applyFont="1" applyFill="1" applyBorder="1" applyAlignment="1">
      <alignment horizontal="right" wrapText="1"/>
    </xf>
    <xf numFmtId="1" fontId="10" fillId="0" borderId="0" xfId="0" applyNumberFormat="1" applyFont="1" applyAlignment="1">
      <alignment horizontal="center" vertical="center" shrinkToFit="1"/>
    </xf>
    <xf numFmtId="166" fontId="11" fillId="0" borderId="0" xfId="0" applyNumberFormat="1" applyFont="1" applyAlignment="1">
      <alignment horizontal="right" vertical="top" shrinkToFit="1"/>
    </xf>
    <xf numFmtId="164" fontId="0" fillId="0" borderId="12" xfId="2" applyNumberFormat="1" applyFont="1" applyBorder="1" applyAlignment="1">
      <alignment horizontal="center"/>
    </xf>
    <xf numFmtId="44" fontId="12" fillId="4" borderId="10" xfId="1" applyFont="1" applyFill="1" applyBorder="1" applyAlignment="1">
      <alignment horizontal="right" wrapText="1" shrinkToFit="1"/>
    </xf>
    <xf numFmtId="44" fontId="12" fillId="5" borderId="10" xfId="1" applyFont="1" applyFill="1" applyBorder="1" applyAlignment="1">
      <alignment horizontal="right" wrapText="1" shrinkToFit="1"/>
    </xf>
    <xf numFmtId="0" fontId="0" fillId="0" borderId="10" xfId="0" applyBorder="1"/>
    <xf numFmtId="44" fontId="13" fillId="0" borderId="10" xfId="1" applyFont="1" applyFill="1" applyBorder="1" applyAlignment="1">
      <alignment horizontal="center" wrapText="1"/>
    </xf>
    <xf numFmtId="165" fontId="9" fillId="4" borderId="10" xfId="0" applyNumberFormat="1" applyFont="1" applyFill="1" applyBorder="1" applyAlignment="1">
      <alignment horizontal="right" wrapText="1" shrinkToFit="1"/>
    </xf>
    <xf numFmtId="0" fontId="0" fillId="0" borderId="0" xfId="0" applyAlignment="1">
      <alignment horizontal="center"/>
    </xf>
    <xf numFmtId="0" fontId="9" fillId="4" borderId="10" xfId="0" applyFont="1" applyFill="1" applyBorder="1" applyAlignment="1">
      <alignment horizontal="right" vertical="center" wrapText="1" shrinkToFi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9" fontId="0" fillId="0" borderId="0" xfId="2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9" fontId="10" fillId="0" borderId="0" xfId="2" applyFont="1" applyFill="1" applyBorder="1" applyAlignment="1">
      <alignment horizontal="center" vertical="top"/>
    </xf>
    <xf numFmtId="44" fontId="10" fillId="0" borderId="0" xfId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9" fontId="10" fillId="0" borderId="0" xfId="2" applyFont="1" applyFill="1" applyBorder="1" applyAlignment="1">
      <alignment horizontal="center" vertical="top" shrinkToFit="1"/>
    </xf>
    <xf numFmtId="44" fontId="10" fillId="0" borderId="0" xfId="1" applyFont="1" applyFill="1" applyBorder="1" applyAlignment="1">
      <alignment horizontal="center" vertical="top" shrinkToFit="1"/>
    </xf>
    <xf numFmtId="9" fontId="0" fillId="0" borderId="0" xfId="2" applyFont="1" applyFill="1" applyBorder="1"/>
    <xf numFmtId="44" fontId="0" fillId="0" borderId="0" xfId="1" applyFont="1" applyFill="1" applyBorder="1"/>
    <xf numFmtId="165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8" fillId="0" borderId="10" xfId="0" applyNumberFormat="1" applyFont="1" applyBorder="1" applyAlignment="1">
      <alignment horizontal="center" wrapText="1"/>
    </xf>
    <xf numFmtId="164" fontId="0" fillId="0" borderId="11" xfId="2" applyNumberFormat="1" applyFont="1" applyBorder="1" applyAlignment="1">
      <alignment horizontal="center"/>
    </xf>
    <xf numFmtId="165" fontId="8" fillId="3" borderId="10" xfId="0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9" fontId="8" fillId="0" borderId="0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9" fontId="10" fillId="0" borderId="0" xfId="2" applyFont="1" applyFill="1" applyBorder="1" applyAlignment="1">
      <alignment horizontal="center" shrinkToFit="1"/>
    </xf>
    <xf numFmtId="44" fontId="10" fillId="0" borderId="0" xfId="1" applyFont="1" applyFill="1" applyBorder="1" applyAlignment="1">
      <alignment horizontal="center" shrinkToFit="1"/>
    </xf>
    <xf numFmtId="9" fontId="0" fillId="0" borderId="0" xfId="2" applyFont="1" applyAlignment="1">
      <alignment horizontal="right"/>
    </xf>
    <xf numFmtId="9" fontId="0" fillId="0" borderId="0" xfId="2" applyFont="1"/>
    <xf numFmtId="0" fontId="0" fillId="0" borderId="8" xfId="0" applyBorder="1" applyAlignment="1">
      <alignment horizontal="center"/>
    </xf>
    <xf numFmtId="0" fontId="8" fillId="3" borderId="10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44" fontId="8" fillId="0" borderId="0" xfId="1" applyFont="1" applyFill="1" applyBorder="1" applyAlignment="1">
      <alignment horizontal="right" vertical="top" wrapText="1"/>
    </xf>
    <xf numFmtId="1" fontId="10" fillId="0" borderId="0" xfId="0" applyNumberFormat="1" applyFont="1" applyAlignment="1">
      <alignment horizontal="center" vertical="top" shrinkToFit="1"/>
    </xf>
    <xf numFmtId="164" fontId="10" fillId="0" borderId="12" xfId="2" applyNumberFormat="1" applyFont="1" applyBorder="1" applyAlignment="1">
      <alignment horizontal="center" shrinkToFit="1"/>
    </xf>
    <xf numFmtId="164" fontId="8" fillId="0" borderId="12" xfId="2" applyNumberFormat="1" applyFont="1" applyFill="1" applyBorder="1" applyAlignment="1">
      <alignment horizontal="center" wrapText="1"/>
    </xf>
    <xf numFmtId="164" fontId="10" fillId="0" borderId="0" xfId="2" applyNumberFormat="1" applyFont="1" applyFill="1" applyBorder="1" applyAlignment="1">
      <alignment horizontal="center" shrinkToFit="1"/>
    </xf>
    <xf numFmtId="165" fontId="8" fillId="0" borderId="0" xfId="0" applyNumberFormat="1" applyFont="1" applyAlignment="1">
      <alignment horizontal="center" vertical="center" wrapText="1"/>
    </xf>
    <xf numFmtId="164" fontId="8" fillId="0" borderId="0" xfId="2" applyNumberFormat="1" applyFont="1" applyFill="1" applyBorder="1" applyAlignment="1">
      <alignment horizontal="center" wrapText="1"/>
    </xf>
    <xf numFmtId="44" fontId="8" fillId="0" borderId="0" xfId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44" fontId="0" fillId="0" borderId="0" xfId="0" applyNumberFormat="1"/>
    <xf numFmtId="44" fontId="8" fillId="0" borderId="0" xfId="1" applyFont="1" applyFill="1" applyBorder="1" applyAlignment="1">
      <alignment horizontal="center" vertical="center" wrapText="1"/>
    </xf>
    <xf numFmtId="0" fontId="5" fillId="6" borderId="1" xfId="0" applyFont="1" applyFill="1" applyBorder="1"/>
    <xf numFmtId="164" fontId="3" fillId="0" borderId="0" xfId="2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4" fontId="3" fillId="0" borderId="0" xfId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0" fillId="0" borderId="0" xfId="0" applyAlignment="1">
      <alignment horizontal="center" vertical="center"/>
    </xf>
    <xf numFmtId="164" fontId="1" fillId="0" borderId="0" xfId="2" applyNumberFormat="1" applyFont="1" applyFill="1" applyBorder="1" applyAlignment="1">
      <alignment horizontal="center" wrapText="1"/>
    </xf>
    <xf numFmtId="44" fontId="1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4" fontId="1" fillId="0" borderId="0" xfId="1" applyFont="1"/>
    <xf numFmtId="0" fontId="0" fillId="0" borderId="0" xfId="0" applyAlignment="1">
      <alignment horizontal="center" vertical="center" wrapText="1"/>
    </xf>
    <xf numFmtId="9" fontId="1" fillId="0" borderId="0" xfId="2" applyFont="1" applyAlignment="1">
      <alignment horizontal="center"/>
    </xf>
    <xf numFmtId="9" fontId="1" fillId="0" borderId="0" xfId="2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9" fontId="5" fillId="6" borderId="5" xfId="2" applyFont="1" applyFill="1" applyBorder="1" applyAlignment="1">
      <alignment horizontal="center"/>
    </xf>
    <xf numFmtId="9" fontId="5" fillId="6" borderId="6" xfId="2" applyFont="1" applyFill="1" applyBorder="1" applyAlignment="1">
      <alignment horizontal="center"/>
    </xf>
    <xf numFmtId="44" fontId="5" fillId="6" borderId="7" xfId="1" applyFont="1" applyFill="1" applyBorder="1" applyAlignment="1">
      <alignment horizontal="center" wrapText="1"/>
    </xf>
    <xf numFmtId="164" fontId="1" fillId="0" borderId="9" xfId="2" applyNumberFormat="1" applyFont="1" applyBorder="1" applyAlignment="1">
      <alignment horizontal="center"/>
    </xf>
    <xf numFmtId="44" fontId="1" fillId="0" borderId="8" xfId="1" applyFont="1" applyBorder="1" applyAlignment="1">
      <alignment horizontal="center"/>
    </xf>
    <xf numFmtId="164" fontId="1" fillId="0" borderId="10" xfId="2" applyNumberFormat="1" applyFont="1" applyBorder="1" applyAlignment="1">
      <alignment horizontal="center"/>
    </xf>
    <xf numFmtId="44" fontId="1" fillId="0" borderId="10" xfId="1" applyFont="1" applyBorder="1" applyAlignment="1">
      <alignment horizontal="center"/>
    </xf>
    <xf numFmtId="0" fontId="0" fillId="7" borderId="10" xfId="0" applyFill="1" applyBorder="1"/>
    <xf numFmtId="0" fontId="8" fillId="7" borderId="10" xfId="0" applyFont="1" applyFill="1" applyBorder="1" applyAlignment="1">
      <alignment horizontal="center" wrapText="1"/>
    </xf>
    <xf numFmtId="164" fontId="10" fillId="7" borderId="10" xfId="2" applyNumberFormat="1" applyFont="1" applyFill="1" applyBorder="1" applyAlignment="1">
      <alignment horizontal="center" shrinkToFit="1"/>
    </xf>
    <xf numFmtId="165" fontId="8" fillId="7" borderId="10" xfId="0" applyNumberFormat="1" applyFont="1" applyFill="1" applyBorder="1" applyAlignment="1">
      <alignment horizontal="center" wrapText="1"/>
    </xf>
    <xf numFmtId="164" fontId="8" fillId="7" borderId="10" xfId="2" applyNumberFormat="1" applyFont="1" applyFill="1" applyBorder="1" applyAlignment="1">
      <alignment horizontal="center" wrapText="1"/>
    </xf>
    <xf numFmtId="44" fontId="8" fillId="7" borderId="10" xfId="1" applyFont="1" applyFill="1" applyBorder="1" applyAlignment="1">
      <alignment horizontal="center" wrapText="1"/>
    </xf>
    <xf numFmtId="44" fontId="12" fillId="0" borderId="10" xfId="1" applyFont="1" applyBorder="1" applyAlignment="1">
      <alignment horizontal="right" wrapText="1" shrinkToFit="1"/>
    </xf>
    <xf numFmtId="44" fontId="0" fillId="0" borderId="0" xfId="1" applyFont="1" applyAlignment="1">
      <alignment horizontal="right" wrapText="1" shrinkToFit="1"/>
    </xf>
    <xf numFmtId="44" fontId="13" fillId="7" borderId="10" xfId="1" applyFont="1" applyFill="1" applyBorder="1" applyAlignment="1">
      <alignment horizontal="center" wrapText="1"/>
    </xf>
    <xf numFmtId="0" fontId="0" fillId="7" borderId="10" xfId="0" applyFill="1" applyBorder="1" applyAlignment="1">
      <alignment wrapText="1"/>
    </xf>
    <xf numFmtId="0" fontId="5" fillId="0" borderId="0" xfId="0" applyFont="1"/>
    <xf numFmtId="0" fontId="3" fillId="6" borderId="13" xfId="0" applyFont="1" applyFill="1" applyBorder="1" applyAlignment="1">
      <alignment horizontal="center" vertical="center"/>
    </xf>
    <xf numFmtId="164" fontId="0" fillId="0" borderId="0" xfId="2" applyNumberFormat="1" applyFont="1" applyAlignment="1">
      <alignment horizontal="center"/>
    </xf>
    <xf numFmtId="0" fontId="3" fillId="7" borderId="15" xfId="0" applyFont="1" applyFill="1" applyBorder="1" applyAlignment="1">
      <alignment horizontal="center" vertical="center" wrapText="1"/>
    </xf>
    <xf numFmtId="164" fontId="0" fillId="0" borderId="0" xfId="2" applyNumberFormat="1" applyFont="1" applyFill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6" borderId="5" xfId="2" applyNumberFormat="1" applyFont="1" applyFill="1" applyBorder="1" applyAlignment="1">
      <alignment horizontal="center"/>
    </xf>
    <xf numFmtId="164" fontId="3" fillId="6" borderId="6" xfId="2" applyNumberFormat="1" applyFont="1" applyFill="1" applyBorder="1" applyAlignment="1">
      <alignment horizontal="center"/>
    </xf>
    <xf numFmtId="44" fontId="3" fillId="6" borderId="20" xfId="1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wrapText="1"/>
    </xf>
    <xf numFmtId="44" fontId="3" fillId="6" borderId="17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horizontal="center" wrapText="1"/>
    </xf>
    <xf numFmtId="4" fontId="9" fillId="4" borderId="10" xfId="0" applyNumberFormat="1" applyFont="1" applyFill="1" applyBorder="1" applyAlignment="1">
      <alignment horizontal="right" wrapText="1" shrinkToFit="1"/>
    </xf>
    <xf numFmtId="0" fontId="8" fillId="7" borderId="10" xfId="0" applyFont="1" applyFill="1" applyBorder="1" applyAlignment="1">
      <alignment horizontal="center" vertical="center" wrapText="1"/>
    </xf>
    <xf numFmtId="165" fontId="8" fillId="7" borderId="10" xfId="0" applyNumberFormat="1" applyFont="1" applyFill="1" applyBorder="1" applyAlignment="1">
      <alignment horizontal="center" vertical="center" wrapText="1"/>
    </xf>
    <xf numFmtId="164" fontId="0" fillId="0" borderId="0" xfId="2" applyNumberFormat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5" fontId="9" fillId="4" borderId="0" xfId="0" applyNumberFormat="1" applyFont="1" applyFill="1" applyAlignment="1">
      <alignment horizontal="right" vertical="center" wrapText="1" shrinkToFit="1"/>
    </xf>
    <xf numFmtId="1" fontId="9" fillId="4" borderId="0" xfId="0" applyNumberFormat="1" applyFont="1" applyFill="1" applyAlignment="1">
      <alignment horizontal="right" wrapText="1" shrinkToFit="1"/>
    </xf>
    <xf numFmtId="1" fontId="9" fillId="4" borderId="0" xfId="0" applyNumberFormat="1" applyFont="1" applyFill="1" applyAlignment="1">
      <alignment horizontal="left" wrapText="1" shrinkToFit="1"/>
    </xf>
    <xf numFmtId="1" fontId="9" fillId="4" borderId="0" xfId="0" applyNumberFormat="1" applyFont="1" applyFill="1" applyAlignment="1">
      <alignment horizontal="center" wrapText="1" shrinkToFit="1"/>
    </xf>
    <xf numFmtId="4" fontId="9" fillId="4" borderId="0" xfId="0" applyNumberFormat="1" applyFont="1" applyFill="1" applyAlignment="1">
      <alignment horizontal="right" wrapText="1" shrinkToFit="1"/>
    </xf>
    <xf numFmtId="1" fontId="9" fillId="4" borderId="0" xfId="0" applyNumberFormat="1" applyFont="1" applyFill="1" applyAlignment="1">
      <alignment horizontal="center" vertical="center" wrapText="1" shrinkToFit="1"/>
    </xf>
    <xf numFmtId="14" fontId="9" fillId="4" borderId="0" xfId="0" applyNumberFormat="1" applyFont="1" applyFill="1" applyAlignment="1">
      <alignment horizontal="center" wrapText="1" shrinkToFit="1"/>
    </xf>
    <xf numFmtId="0" fontId="9" fillId="4" borderId="10" xfId="0" applyFont="1" applyFill="1" applyBorder="1" applyAlignment="1">
      <alignment horizontal="right" wrapText="1" shrinkToFit="1"/>
    </xf>
    <xf numFmtId="165" fontId="8" fillId="0" borderId="10" xfId="0" applyNumberFormat="1" applyFont="1" applyBorder="1" applyAlignment="1">
      <alignment horizontal="center" vertical="top" wrapText="1"/>
    </xf>
    <xf numFmtId="165" fontId="8" fillId="7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4" fontId="10" fillId="0" borderId="0" xfId="2" applyNumberFormat="1" applyFont="1" applyFill="1" applyBorder="1" applyAlignment="1">
      <alignment horizontal="center"/>
    </xf>
    <xf numFmtId="44" fontId="10" fillId="0" borderId="0" xfId="1" applyFont="1" applyFill="1" applyBorder="1" applyAlignment="1">
      <alignment horizontal="center"/>
    </xf>
    <xf numFmtId="0" fontId="9" fillId="4" borderId="0" xfId="0" applyFont="1" applyFill="1" applyAlignment="1">
      <alignment horizontal="right" wrapText="1" shrinkToFit="1"/>
    </xf>
    <xf numFmtId="0" fontId="5" fillId="0" borderId="0" xfId="0" applyFont="1" applyAlignment="1">
      <alignment wrapText="1"/>
    </xf>
    <xf numFmtId="0" fontId="3" fillId="0" borderId="21" xfId="0" applyFont="1" applyBorder="1" applyAlignment="1">
      <alignment horizontal="center" vertical="center"/>
    </xf>
    <xf numFmtId="44" fontId="0" fillId="0" borderId="0" xfId="1" applyFont="1" applyFill="1"/>
    <xf numFmtId="0" fontId="3" fillId="6" borderId="16" xfId="0" applyFont="1" applyFill="1" applyBorder="1" applyAlignment="1">
      <alignment horizontal="center" vertical="center" wrapText="1"/>
    </xf>
    <xf numFmtId="164" fontId="0" fillId="7" borderId="11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165" fontId="0" fillId="0" borderId="0" xfId="0" applyNumberFormat="1"/>
    <xf numFmtId="164" fontId="0" fillId="7" borderId="0" xfId="2" applyNumberFormat="1" applyFont="1" applyFill="1" applyAlignment="1">
      <alignment horizontal="center"/>
    </xf>
    <xf numFmtId="164" fontId="8" fillId="0" borderId="22" xfId="2" applyNumberFormat="1" applyFont="1" applyFill="1" applyBorder="1" applyAlignment="1">
      <alignment horizontal="center" wrapText="1"/>
    </xf>
    <xf numFmtId="0" fontId="3" fillId="6" borderId="23" xfId="0" applyFont="1" applyFill="1" applyBorder="1" applyAlignment="1">
      <alignment horizontal="center" wrapText="1"/>
    </xf>
    <xf numFmtId="165" fontId="11" fillId="0" borderId="0" xfId="0" applyNumberFormat="1" applyFont="1" applyAlignment="1">
      <alignment horizontal="right" vertical="top" shrinkToFit="1"/>
    </xf>
    <xf numFmtId="0" fontId="5" fillId="8" borderId="24" xfId="0" applyFont="1" applyFill="1" applyBorder="1"/>
    <xf numFmtId="0" fontId="3" fillId="0" borderId="0" xfId="0" applyFont="1"/>
    <xf numFmtId="164" fontId="3" fillId="0" borderId="0" xfId="2" applyNumberFormat="1" applyFont="1" applyAlignment="1">
      <alignment wrapText="1"/>
    </xf>
    <xf numFmtId="9" fontId="3" fillId="0" borderId="0" xfId="2" applyFont="1" applyAlignment="1">
      <alignment wrapText="1"/>
    </xf>
    <xf numFmtId="44" fontId="3" fillId="0" borderId="0" xfId="1" applyFont="1" applyAlignment="1">
      <alignment wrapText="1"/>
    </xf>
    <xf numFmtId="0" fontId="0" fillId="0" borderId="0" xfId="0" applyAlignment="1">
      <alignment horizontal="right"/>
    </xf>
    <xf numFmtId="164" fontId="0" fillId="0" borderId="0" xfId="2" applyNumberFormat="1" applyFont="1"/>
    <xf numFmtId="0" fontId="3" fillId="8" borderId="1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164" fontId="3" fillId="8" borderId="5" xfId="2" applyNumberFormat="1" applyFont="1" applyFill="1" applyBorder="1" applyAlignment="1">
      <alignment horizontal="center" vertical="center"/>
    </xf>
    <xf numFmtId="9" fontId="3" fillId="8" borderId="6" xfId="2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wrapText="1"/>
    </xf>
    <xf numFmtId="0" fontId="3" fillId="0" borderId="8" xfId="0" applyFont="1" applyBorder="1"/>
    <xf numFmtId="44" fontId="3" fillId="0" borderId="8" xfId="1" applyFont="1" applyBorder="1"/>
    <xf numFmtId="44" fontId="3" fillId="0" borderId="10" xfId="1" applyFont="1" applyBorder="1"/>
    <xf numFmtId="0" fontId="5" fillId="0" borderId="10" xfId="0" applyFont="1" applyBorder="1" applyAlignment="1">
      <alignment horizontal="center" vertical="top" wrapText="1"/>
    </xf>
    <xf numFmtId="44" fontId="6" fillId="0" borderId="10" xfId="1" applyFont="1" applyBorder="1" applyAlignment="1">
      <alignment horizontal="center" vertical="top" shrinkToFit="1"/>
    </xf>
    <xf numFmtId="44" fontId="11" fillId="0" borderId="0" xfId="1" applyFont="1" applyAlignment="1">
      <alignment horizontal="right" vertical="top" shrinkToFit="1"/>
    </xf>
    <xf numFmtId="1" fontId="0" fillId="0" borderId="0" xfId="0" applyNumberFormat="1"/>
    <xf numFmtId="0" fontId="3" fillId="9" borderId="10" xfId="0" applyFont="1" applyFill="1" applyBorder="1"/>
    <xf numFmtId="165" fontId="5" fillId="9" borderId="10" xfId="0" applyNumberFormat="1" applyFont="1" applyFill="1" applyBorder="1" applyAlignment="1">
      <alignment horizontal="center" vertical="top" wrapText="1"/>
    </xf>
    <xf numFmtId="44" fontId="6" fillId="9" borderId="10" xfId="1" applyFont="1" applyFill="1" applyBorder="1" applyAlignment="1">
      <alignment horizontal="center" vertical="top" shrinkToFit="1"/>
    </xf>
    <xf numFmtId="164" fontId="6" fillId="0" borderId="10" xfId="2" applyNumberFormat="1" applyFont="1" applyBorder="1" applyAlignment="1">
      <alignment horizontal="center" vertical="top" shrinkToFit="1"/>
    </xf>
    <xf numFmtId="165" fontId="5" fillId="0" borderId="10" xfId="0" applyNumberFormat="1" applyFont="1" applyBorder="1" applyAlignment="1">
      <alignment horizontal="center" vertical="top" wrapText="1"/>
    </xf>
    <xf numFmtId="44" fontId="6" fillId="9" borderId="10" xfId="1" applyFont="1" applyFill="1" applyBorder="1" applyAlignment="1">
      <alignment horizontal="left" vertical="top" indent="1" shrinkToFit="1"/>
    </xf>
    <xf numFmtId="44" fontId="0" fillId="0" borderId="26" xfId="0" applyNumberFormat="1" applyBorder="1" applyAlignment="1">
      <alignment horizontal="right"/>
    </xf>
    <xf numFmtId="0" fontId="8" fillId="0" borderId="27" xfId="0" applyFont="1" applyBorder="1" applyAlignment="1">
      <alignment horizontal="left" vertical="top" wrapText="1"/>
    </xf>
    <xf numFmtId="164" fontId="10" fillId="0" borderId="27" xfId="2" applyNumberFormat="1" applyFont="1" applyBorder="1" applyAlignment="1">
      <alignment horizontal="center" vertical="top" shrinkToFit="1"/>
    </xf>
    <xf numFmtId="0" fontId="8" fillId="0" borderId="27" xfId="0" applyFont="1" applyBorder="1" applyAlignment="1">
      <alignment horizontal="center" vertical="top" wrapText="1"/>
    </xf>
    <xf numFmtId="9" fontId="8" fillId="0" borderId="27" xfId="2" applyFont="1" applyFill="1" applyBorder="1" applyAlignment="1">
      <alignment horizontal="right" vertical="top" wrapText="1"/>
    </xf>
    <xf numFmtId="1" fontId="10" fillId="0" borderId="28" xfId="0" applyNumberFormat="1" applyFont="1" applyBorder="1" applyAlignment="1">
      <alignment horizontal="center" vertical="top" shrinkToFit="1"/>
    </xf>
    <xf numFmtId="44" fontId="11" fillId="0" borderId="28" xfId="1" applyFont="1" applyBorder="1" applyAlignment="1">
      <alignment horizontal="right" vertical="top" shrinkToFit="1"/>
    </xf>
    <xf numFmtId="0" fontId="5" fillId="8" borderId="7" xfId="0" applyFont="1" applyFill="1" applyBorder="1" applyAlignment="1">
      <alignment wrapText="1"/>
    </xf>
    <xf numFmtId="8" fontId="0" fillId="0" borderId="0" xfId="0" applyNumberFormat="1" applyAlignment="1">
      <alignment horizontal="right" wrapText="1"/>
    </xf>
    <xf numFmtId="0" fontId="3" fillId="8" borderId="29" xfId="0" applyFont="1" applyFill="1" applyBorder="1" applyAlignment="1">
      <alignment horizontal="center" wrapText="1"/>
    </xf>
    <xf numFmtId="0" fontId="3" fillId="8" borderId="17" xfId="0" applyFont="1" applyFill="1" applyBorder="1" applyAlignment="1">
      <alignment horizontal="center"/>
    </xf>
    <xf numFmtId="164" fontId="3" fillId="8" borderId="17" xfId="2" applyNumberFormat="1" applyFont="1" applyFill="1" applyBorder="1" applyAlignment="1">
      <alignment horizontal="center" wrapText="1"/>
    </xf>
    <xf numFmtId="9" fontId="3" fillId="8" borderId="17" xfId="2" applyFont="1" applyFill="1" applyBorder="1" applyAlignment="1">
      <alignment horizontal="center" wrapText="1"/>
    </xf>
    <xf numFmtId="44" fontId="3" fillId="8" borderId="17" xfId="1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164" fontId="9" fillId="4" borderId="10" xfId="2" applyNumberFormat="1" applyFont="1" applyFill="1" applyBorder="1" applyAlignment="1">
      <alignment horizontal="right" wrapText="1" shrinkToFit="1"/>
    </xf>
    <xf numFmtId="9" fontId="9" fillId="4" borderId="10" xfId="2" applyFont="1" applyFill="1" applyBorder="1" applyAlignment="1">
      <alignment horizontal="center" wrapText="1" shrinkToFit="1"/>
    </xf>
    <xf numFmtId="165" fontId="0" fillId="0" borderId="0" xfId="0" applyNumberFormat="1" applyAlignment="1">
      <alignment horizontal="right"/>
    </xf>
    <xf numFmtId="0" fontId="5" fillId="10" borderId="1" xfId="0" applyFont="1" applyFill="1" applyBorder="1"/>
    <xf numFmtId="0" fontId="3" fillId="0" borderId="30" xfId="0" applyFont="1" applyBorder="1"/>
    <xf numFmtId="44" fontId="0" fillId="0" borderId="0" xfId="1" applyFont="1" applyAlignment="1">
      <alignment horizontal="right"/>
    </xf>
    <xf numFmtId="0" fontId="0" fillId="0" borderId="0" xfId="0" applyAlignment="1">
      <alignment horizontal="right" wrapText="1"/>
    </xf>
    <xf numFmtId="8" fontId="3" fillId="10" borderId="31" xfId="0" applyNumberFormat="1" applyFont="1" applyFill="1" applyBorder="1" applyAlignment="1">
      <alignment wrapText="1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44" fontId="3" fillId="10" borderId="18" xfId="1" applyFont="1" applyFill="1" applyBorder="1" applyAlignment="1">
      <alignment wrapText="1"/>
    </xf>
    <xf numFmtId="0" fontId="3" fillId="0" borderId="0" xfId="0" applyFont="1" applyAlignment="1">
      <alignment horizontal="center" vertical="top" wrapText="1" shrinkToFit="1"/>
    </xf>
    <xf numFmtId="164" fontId="3" fillId="0" borderId="9" xfId="2" applyNumberFormat="1" applyFont="1" applyBorder="1" applyAlignment="1">
      <alignment horizontal="center" vertical="center"/>
    </xf>
    <xf numFmtId="164" fontId="3" fillId="0" borderId="8" xfId="2" applyNumberFormat="1" applyFont="1" applyBorder="1" applyAlignment="1">
      <alignment horizont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vertical="center"/>
    </xf>
    <xf numFmtId="0" fontId="3" fillId="11" borderId="10" xfId="0" applyFont="1" applyFill="1" applyBorder="1"/>
    <xf numFmtId="0" fontId="3" fillId="11" borderId="10" xfId="0" applyFont="1" applyFill="1" applyBorder="1" applyAlignment="1">
      <alignment horizontal="center"/>
    </xf>
    <xf numFmtId="164" fontId="3" fillId="11" borderId="10" xfId="2" applyNumberFormat="1" applyFont="1" applyFill="1" applyBorder="1" applyAlignment="1">
      <alignment horizontal="center" vertical="center"/>
    </xf>
    <xf numFmtId="165" fontId="3" fillId="11" borderId="10" xfId="0" applyNumberFormat="1" applyFont="1" applyFill="1" applyBorder="1" applyAlignment="1">
      <alignment horizontal="center"/>
    </xf>
    <xf numFmtId="164" fontId="3" fillId="12" borderId="10" xfId="2" applyNumberFormat="1" applyFont="1" applyFill="1" applyBorder="1" applyAlignment="1">
      <alignment horizontal="center"/>
    </xf>
    <xf numFmtId="44" fontId="3" fillId="12" borderId="10" xfId="1" applyFont="1" applyFill="1" applyBorder="1"/>
    <xf numFmtId="164" fontId="3" fillId="0" borderId="12" xfId="2" applyNumberFormat="1" applyFont="1" applyBorder="1" applyAlignment="1">
      <alignment horizontal="center" vertical="center"/>
    </xf>
    <xf numFmtId="164" fontId="3" fillId="11" borderId="10" xfId="2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wrapText="1"/>
    </xf>
    <xf numFmtId="0" fontId="3" fillId="10" borderId="16" xfId="0" applyFont="1" applyFill="1" applyBorder="1" applyAlignment="1">
      <alignment wrapText="1"/>
    </xf>
    <xf numFmtId="0" fontId="3" fillId="10" borderId="17" xfId="0" applyFont="1" applyFill="1" applyBorder="1"/>
    <xf numFmtId="0" fontId="3" fillId="10" borderId="17" xfId="0" applyFont="1" applyFill="1" applyBorder="1" applyAlignment="1">
      <alignment horizontal="center" wrapText="1"/>
    </xf>
    <xf numFmtId="0" fontId="3" fillId="10" borderId="17" xfId="0" applyFont="1" applyFill="1" applyBorder="1" applyAlignment="1">
      <alignment wrapText="1"/>
    </xf>
    <xf numFmtId="44" fontId="3" fillId="10" borderId="17" xfId="1" applyFont="1" applyFill="1" applyBorder="1" applyAlignment="1">
      <alignment wrapText="1"/>
    </xf>
    <xf numFmtId="0" fontId="3" fillId="10" borderId="18" xfId="0" applyFont="1" applyFill="1" applyBorder="1" applyAlignment="1">
      <alignment wrapText="1"/>
    </xf>
    <xf numFmtId="165" fontId="9" fillId="4" borderId="11" xfId="0" applyNumberFormat="1" applyFont="1" applyFill="1" applyBorder="1" applyAlignment="1">
      <alignment horizontal="right" vertical="center" wrapText="1" shrinkToFit="1"/>
    </xf>
    <xf numFmtId="1" fontId="9" fillId="4" borderId="11" xfId="0" applyNumberFormat="1" applyFont="1" applyFill="1" applyBorder="1" applyAlignment="1">
      <alignment horizontal="right" wrapText="1" shrinkToFit="1"/>
    </xf>
    <xf numFmtId="1" fontId="9" fillId="4" borderId="11" xfId="0" applyNumberFormat="1" applyFont="1" applyFill="1" applyBorder="1" applyAlignment="1">
      <alignment horizontal="left" wrapText="1" shrinkToFit="1"/>
    </xf>
    <xf numFmtId="1" fontId="9" fillId="4" borderId="11" xfId="0" applyNumberFormat="1" applyFont="1" applyFill="1" applyBorder="1" applyAlignment="1">
      <alignment horizontal="center" wrapText="1" shrinkToFit="1"/>
    </xf>
    <xf numFmtId="44" fontId="9" fillId="4" borderId="11" xfId="1" applyFont="1" applyFill="1" applyBorder="1" applyAlignment="1">
      <alignment horizontal="right" wrapText="1" shrinkToFit="1"/>
    </xf>
    <xf numFmtId="1" fontId="9" fillId="4" borderId="11" xfId="0" applyNumberFormat="1" applyFont="1" applyFill="1" applyBorder="1" applyAlignment="1">
      <alignment horizontal="center" vertical="center" wrapText="1" shrinkToFit="1"/>
    </xf>
    <xf numFmtId="14" fontId="9" fillId="4" borderId="11" xfId="0" applyNumberFormat="1" applyFont="1" applyFill="1" applyBorder="1" applyAlignment="1">
      <alignment horizontal="center" wrapText="1" shrinkToFit="1"/>
    </xf>
    <xf numFmtId="8" fontId="0" fillId="0" borderId="0" xfId="0" applyNumberFormat="1" applyAlignment="1">
      <alignment horizontal="right"/>
    </xf>
    <xf numFmtId="44" fontId="0" fillId="0" borderId="0" xfId="0" applyNumberFormat="1" applyAlignment="1">
      <alignment horizontal="right"/>
    </xf>
    <xf numFmtId="1" fontId="11" fillId="0" borderId="0" xfId="0" applyNumberFormat="1" applyFont="1" applyAlignment="1">
      <alignment horizontal="center" vertical="top" shrinkToFit="1"/>
    </xf>
    <xf numFmtId="0" fontId="13" fillId="0" borderId="0" xfId="0" applyFont="1" applyAlignment="1">
      <alignment horizontal="center" vertical="center" wrapText="1"/>
    </xf>
    <xf numFmtId="44" fontId="13" fillId="0" borderId="0" xfId="1" applyFont="1" applyFill="1" applyBorder="1" applyAlignment="1">
      <alignment horizontal="right" wrapText="1"/>
    </xf>
    <xf numFmtId="1" fontId="11" fillId="0" borderId="0" xfId="0" applyNumberFormat="1" applyFont="1" applyAlignment="1">
      <alignment horizontal="center" vertical="center" shrinkToFit="1"/>
    </xf>
    <xf numFmtId="1" fontId="11" fillId="0" borderId="0" xfId="0" applyNumberFormat="1" applyFont="1" applyAlignment="1">
      <alignment horizontal="center" shrinkToFit="1"/>
    </xf>
    <xf numFmtId="0" fontId="13" fillId="0" borderId="0" xfId="0" applyFont="1" applyAlignment="1">
      <alignment horizontal="center" vertical="top" wrapText="1"/>
    </xf>
    <xf numFmtId="44" fontId="13" fillId="0" borderId="0" xfId="1" applyFont="1" applyFill="1" applyBorder="1" applyAlignment="1">
      <alignment horizontal="right" vertical="top" wrapText="1"/>
    </xf>
    <xf numFmtId="1" fontId="10" fillId="0" borderId="0" xfId="0" applyNumberFormat="1" applyFont="1" applyAlignment="1">
      <alignment horizontal="center" vertical="top"/>
    </xf>
    <xf numFmtId="44" fontId="10" fillId="0" borderId="0" xfId="1" applyFont="1" applyFill="1" applyBorder="1" applyAlignment="1">
      <alignment horizontal="left" vertical="top"/>
    </xf>
    <xf numFmtId="44" fontId="14" fillId="0" borderId="0" xfId="1" applyFont="1" applyAlignment="1">
      <alignment horizontal="right"/>
    </xf>
    <xf numFmtId="44" fontId="8" fillId="0" borderId="0" xfId="1" applyFont="1" applyFill="1" applyBorder="1" applyAlignment="1">
      <alignment horizontal="left" vertical="top" wrapText="1" indent="3"/>
    </xf>
    <xf numFmtId="44" fontId="13" fillId="0" borderId="0" xfId="1" applyFont="1" applyFill="1" applyBorder="1" applyAlignment="1">
      <alignment horizontal="left" vertical="top" wrapText="1" indent="3"/>
    </xf>
    <xf numFmtId="4" fontId="0" fillId="0" borderId="0" xfId="0" applyNumberFormat="1" applyAlignment="1">
      <alignment horizontal="right"/>
    </xf>
    <xf numFmtId="44" fontId="8" fillId="0" borderId="0" xfId="1" applyFont="1" applyFill="1" applyBorder="1" applyAlignment="1">
      <alignment horizontal="left" vertical="top" wrapText="1"/>
    </xf>
    <xf numFmtId="167" fontId="0" fillId="0" borderId="0" xfId="0" applyNumberFormat="1"/>
    <xf numFmtId="0" fontId="5" fillId="9" borderId="10" xfId="0" applyFont="1" applyFill="1" applyBorder="1" applyAlignment="1">
      <alignment horizontal="center" vertical="top" wrapText="1"/>
    </xf>
    <xf numFmtId="164" fontId="6" fillId="9" borderId="10" xfId="2" applyNumberFormat="1" applyFont="1" applyFill="1" applyBorder="1" applyAlignment="1">
      <alignment horizontal="center" shrinkToFit="1"/>
    </xf>
    <xf numFmtId="164" fontId="5" fillId="9" borderId="10" xfId="2" applyNumberFormat="1" applyFont="1" applyFill="1" applyBorder="1" applyAlignment="1">
      <alignment horizontal="center" vertical="top" wrapText="1"/>
    </xf>
    <xf numFmtId="164" fontId="5" fillId="0" borderId="10" xfId="2" applyNumberFormat="1" applyFont="1" applyFill="1" applyBorder="1" applyAlignment="1">
      <alignment horizontal="center" vertical="top" wrapText="1"/>
    </xf>
    <xf numFmtId="164" fontId="6" fillId="9" borderId="10" xfId="2" applyNumberFormat="1" applyFont="1" applyFill="1" applyBorder="1" applyAlignment="1">
      <alignment horizontal="center" vertical="top" shrinkToFit="1"/>
    </xf>
    <xf numFmtId="0" fontId="5" fillId="13" borderId="1" xfId="0" applyFont="1" applyFill="1" applyBorder="1" applyAlignment="1">
      <alignment wrapText="1"/>
    </xf>
    <xf numFmtId="164" fontId="3" fillId="0" borderId="0" xfId="2" applyNumberFormat="1" applyFont="1" applyFill="1" applyAlignment="1">
      <alignment horizontal="center" wrapText="1"/>
    </xf>
    <xf numFmtId="44" fontId="3" fillId="0" borderId="0" xfId="1" applyFont="1" applyAlignment="1">
      <alignment horizontal="center" wrapText="1"/>
    </xf>
    <xf numFmtId="164" fontId="0" fillId="0" borderId="0" xfId="2" applyNumberFormat="1" applyFont="1" applyAlignment="1">
      <alignment horizontal="right"/>
    </xf>
    <xf numFmtId="0" fontId="5" fillId="13" borderId="4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 wrapText="1"/>
    </xf>
    <xf numFmtId="164" fontId="5" fillId="13" borderId="5" xfId="2" applyNumberFormat="1" applyFont="1" applyFill="1" applyBorder="1" applyAlignment="1">
      <alignment horizontal="center"/>
    </xf>
    <xf numFmtId="164" fontId="5" fillId="13" borderId="6" xfId="2" applyNumberFormat="1" applyFont="1" applyFill="1" applyBorder="1" applyAlignment="1">
      <alignment horizontal="center"/>
    </xf>
    <xf numFmtId="44" fontId="5" fillId="13" borderId="7" xfId="1" applyFont="1" applyFill="1" applyBorder="1" applyAlignment="1">
      <alignment horizontal="center" wrapText="1"/>
    </xf>
    <xf numFmtId="0" fontId="0" fillId="14" borderId="10" xfId="0" applyFill="1" applyBorder="1"/>
    <xf numFmtId="0" fontId="8" fillId="14" borderId="10" xfId="0" applyFont="1" applyFill="1" applyBorder="1" applyAlignment="1">
      <alignment horizontal="center" wrapText="1"/>
    </xf>
    <xf numFmtId="164" fontId="10" fillId="14" borderId="10" xfId="2" applyNumberFormat="1" applyFont="1" applyFill="1" applyBorder="1" applyAlignment="1">
      <alignment horizontal="center" shrinkToFit="1"/>
    </xf>
    <xf numFmtId="165" fontId="8" fillId="14" borderId="10" xfId="0" applyNumberFormat="1" applyFont="1" applyFill="1" applyBorder="1" applyAlignment="1">
      <alignment horizontal="center" wrapText="1"/>
    </xf>
    <xf numFmtId="164" fontId="8" fillId="14" borderId="10" xfId="2" applyNumberFormat="1" applyFont="1" applyFill="1" applyBorder="1" applyAlignment="1">
      <alignment horizontal="center" wrapText="1"/>
    </xf>
    <xf numFmtId="44" fontId="8" fillId="14" borderId="10" xfId="1" applyFont="1" applyFill="1" applyBorder="1" applyAlignment="1">
      <alignment horizontal="center" wrapText="1"/>
    </xf>
    <xf numFmtId="44" fontId="13" fillId="14" borderId="10" xfId="1" applyFont="1" applyFill="1" applyBorder="1" applyAlignment="1">
      <alignment horizontal="center" wrapText="1"/>
    </xf>
    <xf numFmtId="0" fontId="0" fillId="14" borderId="10" xfId="0" applyFill="1" applyBorder="1" applyAlignment="1">
      <alignment wrapText="1"/>
    </xf>
    <xf numFmtId="0" fontId="8" fillId="14" borderId="10" xfId="2" applyNumberFormat="1" applyFont="1" applyFill="1" applyBorder="1" applyAlignment="1">
      <alignment horizontal="center" wrapText="1"/>
    </xf>
    <xf numFmtId="9" fontId="8" fillId="14" borderId="10" xfId="2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44" fontId="13" fillId="0" borderId="0" xfId="1" applyFont="1" applyFill="1" applyBorder="1" applyAlignment="1">
      <alignment horizontal="center" wrapText="1"/>
    </xf>
    <xf numFmtId="0" fontId="3" fillId="13" borderId="13" xfId="0" applyFont="1" applyFill="1" applyBorder="1" applyAlignment="1">
      <alignment horizontal="center" vertical="center"/>
    </xf>
    <xf numFmtId="0" fontId="3" fillId="14" borderId="15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 wrapText="1"/>
    </xf>
    <xf numFmtId="164" fontId="3" fillId="13" borderId="5" xfId="2" applyNumberFormat="1" applyFont="1" applyFill="1" applyBorder="1" applyAlignment="1">
      <alignment horizontal="center"/>
    </xf>
    <xf numFmtId="164" fontId="3" fillId="13" borderId="6" xfId="2" applyNumberFormat="1" applyFont="1" applyFill="1" applyBorder="1" applyAlignment="1">
      <alignment horizontal="center"/>
    </xf>
    <xf numFmtId="44" fontId="3" fillId="13" borderId="20" xfId="1" applyFont="1" applyFill="1" applyBorder="1" applyAlignment="1">
      <alignment horizontal="center" wrapText="1"/>
    </xf>
    <xf numFmtId="0" fontId="3" fillId="13" borderId="16" xfId="0" applyFont="1" applyFill="1" applyBorder="1" applyAlignment="1">
      <alignment horizontal="center" wrapText="1"/>
    </xf>
    <xf numFmtId="0" fontId="3" fillId="13" borderId="17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 wrapText="1"/>
    </xf>
    <xf numFmtId="44" fontId="3" fillId="13" borderId="17" xfId="1" applyFont="1" applyFill="1" applyBorder="1" applyAlignment="1">
      <alignment horizontal="center" wrapText="1"/>
    </xf>
    <xf numFmtId="0" fontId="3" fillId="13" borderId="18" xfId="0" applyFont="1" applyFill="1" applyBorder="1" applyAlignment="1">
      <alignment horizontal="center" wrapText="1"/>
    </xf>
    <xf numFmtId="165" fontId="9" fillId="4" borderId="22" xfId="0" applyNumberFormat="1" applyFont="1" applyFill="1" applyBorder="1" applyAlignment="1">
      <alignment horizontal="right" vertical="center" wrapText="1" shrinkToFit="1"/>
    </xf>
    <xf numFmtId="1" fontId="9" fillId="4" borderId="22" xfId="0" applyNumberFormat="1" applyFont="1" applyFill="1" applyBorder="1" applyAlignment="1">
      <alignment horizontal="right" wrapText="1" shrinkToFit="1"/>
    </xf>
    <xf numFmtId="1" fontId="9" fillId="4" borderId="22" xfId="0" applyNumberFormat="1" applyFont="1" applyFill="1" applyBorder="1" applyAlignment="1">
      <alignment horizontal="left" wrapText="1" shrinkToFit="1"/>
    </xf>
    <xf numFmtId="1" fontId="9" fillId="4" borderId="22" xfId="0" applyNumberFormat="1" applyFont="1" applyFill="1" applyBorder="1" applyAlignment="1">
      <alignment horizontal="center" wrapText="1" shrinkToFit="1"/>
    </xf>
    <xf numFmtId="44" fontId="9" fillId="4" borderId="22" xfId="1" applyFont="1" applyFill="1" applyBorder="1" applyAlignment="1">
      <alignment horizontal="right" wrapText="1" shrinkToFit="1"/>
    </xf>
    <xf numFmtId="1" fontId="9" fillId="4" borderId="22" xfId="0" applyNumberFormat="1" applyFont="1" applyFill="1" applyBorder="1" applyAlignment="1">
      <alignment horizontal="center" vertical="center" wrapText="1" shrinkToFit="1"/>
    </xf>
    <xf numFmtId="14" fontId="9" fillId="4" borderId="22" xfId="0" applyNumberFormat="1" applyFont="1" applyFill="1" applyBorder="1" applyAlignment="1">
      <alignment horizontal="center" wrapText="1" shrinkToFit="1"/>
    </xf>
    <xf numFmtId="0" fontId="8" fillId="14" borderId="10" xfId="0" applyFont="1" applyFill="1" applyBorder="1" applyAlignment="1">
      <alignment horizontal="center" vertical="center" wrapText="1"/>
    </xf>
    <xf numFmtId="165" fontId="8" fillId="14" borderId="10" xfId="0" applyNumberFormat="1" applyFont="1" applyFill="1" applyBorder="1" applyAlignment="1">
      <alignment horizontal="center" vertical="center" wrapText="1"/>
    </xf>
    <xf numFmtId="44" fontId="9" fillId="4" borderId="0" xfId="1" applyFont="1" applyFill="1" applyBorder="1" applyAlignment="1">
      <alignment horizontal="right" wrapText="1" shrinkToFit="1"/>
    </xf>
    <xf numFmtId="0" fontId="0" fillId="14" borderId="10" xfId="0" applyFill="1" applyBorder="1" applyAlignment="1">
      <alignment horizontal="center" vertical="center"/>
    </xf>
    <xf numFmtId="164" fontId="8" fillId="0" borderId="10" xfId="2" applyNumberFormat="1" applyFont="1" applyBorder="1" applyAlignment="1">
      <alignment horizontal="center" vertical="center" wrapText="1"/>
    </xf>
    <xf numFmtId="164" fontId="0" fillId="14" borderId="10" xfId="2" applyNumberFormat="1" applyFont="1" applyFill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0" fontId="10" fillId="0" borderId="0" xfId="0" applyFont="1" applyAlignment="1">
      <alignment horizontal="left" wrapText="1"/>
    </xf>
    <xf numFmtId="164" fontId="10" fillId="0" borderId="0" xfId="2" applyNumberFormat="1" applyFont="1" applyAlignment="1">
      <alignment horizontal="center" vertical="top" shrinkToFit="1"/>
    </xf>
    <xf numFmtId="44" fontId="8" fillId="0" borderId="0" xfId="1" applyFont="1" applyAlignment="1">
      <alignment horizontal="center" vertical="top" wrapText="1"/>
    </xf>
    <xf numFmtId="44" fontId="10" fillId="0" borderId="0" xfId="1" applyFont="1" applyAlignment="1">
      <alignment horizontal="center" vertical="center"/>
    </xf>
    <xf numFmtId="44" fontId="8" fillId="0" borderId="0" xfId="1" applyFont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/>
    </xf>
    <xf numFmtId="164" fontId="8" fillId="14" borderId="10" xfId="0" applyNumberFormat="1" applyFont="1" applyFill="1" applyBorder="1" applyAlignment="1">
      <alignment horizontal="center" vertical="center" wrapText="1"/>
    </xf>
    <xf numFmtId="9" fontId="8" fillId="14" borderId="10" xfId="2" applyFont="1" applyFill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 wrapText="1"/>
    </xf>
    <xf numFmtId="44" fontId="8" fillId="14" borderId="10" xfId="1" applyFont="1" applyFill="1" applyBorder="1" applyAlignment="1">
      <alignment horizontal="center" vertical="center" wrapText="1"/>
    </xf>
    <xf numFmtId="164" fontId="10" fillId="0" borderId="0" xfId="2" applyNumberFormat="1" applyFont="1" applyAlignment="1">
      <alignment horizontal="left" wrapText="1"/>
    </xf>
    <xf numFmtId="164" fontId="8" fillId="0" borderId="0" xfId="2" applyNumberFormat="1" applyFont="1" applyAlignment="1">
      <alignment horizontal="center" vertical="top" wrapText="1"/>
    </xf>
    <xf numFmtId="164" fontId="10" fillId="0" borderId="0" xfId="2" applyNumberFormat="1" applyFont="1" applyAlignment="1">
      <alignment horizontal="center" vertical="top"/>
    </xf>
    <xf numFmtId="44" fontId="10" fillId="0" borderId="0" xfId="1" applyFont="1" applyAlignment="1">
      <alignment horizontal="center" vertical="top"/>
    </xf>
    <xf numFmtId="44" fontId="0" fillId="0" borderId="0" xfId="1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9" fillId="0" borderId="0" xfId="0" applyNumberFormat="1" applyFont="1" applyAlignment="1">
      <alignment horizontal="right" vertical="center" wrapText="1" shrinkToFit="1"/>
    </xf>
    <xf numFmtId="1" fontId="9" fillId="0" borderId="0" xfId="0" applyNumberFormat="1" applyFont="1" applyAlignment="1">
      <alignment horizontal="right" wrapText="1" shrinkToFit="1"/>
    </xf>
    <xf numFmtId="1" fontId="9" fillId="0" borderId="0" xfId="0" applyNumberFormat="1" applyFont="1" applyAlignment="1">
      <alignment horizontal="left" wrapText="1" shrinkToFit="1"/>
    </xf>
    <xf numFmtId="1" fontId="9" fillId="0" borderId="0" xfId="0" applyNumberFormat="1" applyFont="1" applyAlignment="1">
      <alignment horizontal="center" wrapText="1" shrinkToFit="1"/>
    </xf>
    <xf numFmtId="4" fontId="9" fillId="0" borderId="0" xfId="0" applyNumberFormat="1" applyFont="1" applyAlignment="1">
      <alignment horizontal="right" wrapText="1" shrinkToFit="1"/>
    </xf>
    <xf numFmtId="1" fontId="9" fillId="0" borderId="0" xfId="0" applyNumberFormat="1" applyFont="1" applyAlignment="1">
      <alignment horizontal="center" vertical="center" wrapText="1" shrinkToFit="1"/>
    </xf>
    <xf numFmtId="14" fontId="9" fillId="0" borderId="0" xfId="0" applyNumberFormat="1" applyFont="1" applyAlignment="1">
      <alignment horizontal="center" wrapText="1" shrinkToFit="1"/>
    </xf>
    <xf numFmtId="44" fontId="9" fillId="0" borderId="0" xfId="1" applyFont="1" applyFill="1" applyBorder="1" applyAlignment="1">
      <alignment horizontal="right" wrapText="1" shrinkToFit="1"/>
    </xf>
    <xf numFmtId="164" fontId="8" fillId="0" borderId="0" xfId="2" applyNumberFormat="1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 wrapText="1"/>
    </xf>
    <xf numFmtId="9" fontId="5" fillId="15" borderId="5" xfId="2" applyFont="1" applyFill="1" applyBorder="1" applyAlignment="1">
      <alignment horizontal="center"/>
    </xf>
    <xf numFmtId="9" fontId="5" fillId="15" borderId="6" xfId="2" applyFont="1" applyFill="1" applyBorder="1" applyAlignment="1">
      <alignment horizontal="center"/>
    </xf>
    <xf numFmtId="44" fontId="5" fillId="15" borderId="7" xfId="1" applyFont="1" applyFill="1" applyBorder="1" applyAlignment="1">
      <alignment horizontal="center" wrapText="1"/>
    </xf>
    <xf numFmtId="0" fontId="3" fillId="16" borderId="10" xfId="0" applyFont="1" applyFill="1" applyBorder="1"/>
    <xf numFmtId="0" fontId="5" fillId="16" borderId="10" xfId="0" applyFont="1" applyFill="1" applyBorder="1" applyAlignment="1">
      <alignment horizontal="center" wrapText="1"/>
    </xf>
    <xf numFmtId="164" fontId="6" fillId="16" borderId="10" xfId="2" applyNumberFormat="1" applyFont="1" applyFill="1" applyBorder="1" applyAlignment="1">
      <alignment horizontal="center" shrinkToFit="1"/>
    </xf>
    <xf numFmtId="165" fontId="5" fillId="16" borderId="10" xfId="0" applyNumberFormat="1" applyFont="1" applyFill="1" applyBorder="1" applyAlignment="1">
      <alignment horizontal="center" wrapText="1"/>
    </xf>
    <xf numFmtId="164" fontId="5" fillId="16" borderId="10" xfId="2" applyNumberFormat="1" applyFont="1" applyFill="1" applyBorder="1" applyAlignment="1">
      <alignment horizontal="center" wrapText="1"/>
    </xf>
    <xf numFmtId="44" fontId="5" fillId="16" borderId="10" xfId="1" applyFont="1" applyFill="1" applyBorder="1" applyAlignment="1">
      <alignment horizontal="center" wrapText="1"/>
    </xf>
    <xf numFmtId="44" fontId="7" fillId="0" borderId="10" xfId="1" applyFont="1" applyBorder="1" applyAlignment="1">
      <alignment horizontal="right" wrapText="1" shrinkToFit="1"/>
    </xf>
    <xf numFmtId="44" fontId="7" fillId="16" borderId="10" xfId="1" applyFont="1" applyFill="1" applyBorder="1" applyAlignment="1">
      <alignment horizontal="center" wrapText="1"/>
    </xf>
    <xf numFmtId="0" fontId="3" fillId="16" borderId="10" xfId="0" applyFont="1" applyFill="1" applyBorder="1" applyAlignment="1">
      <alignment wrapText="1"/>
    </xf>
    <xf numFmtId="0" fontId="5" fillId="15" borderId="13" xfId="0" applyFont="1" applyFill="1" applyBorder="1" applyAlignment="1">
      <alignment horizontal="center" vertical="center"/>
    </xf>
    <xf numFmtId="0" fontId="5" fillId="16" borderId="15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vertical="center" wrapText="1"/>
    </xf>
    <xf numFmtId="9" fontId="5" fillId="15" borderId="33" xfId="2" applyFont="1" applyFill="1" applyBorder="1" applyAlignment="1">
      <alignment horizontal="center"/>
    </xf>
    <xf numFmtId="9" fontId="5" fillId="15" borderId="34" xfId="2" applyFont="1" applyFill="1" applyBorder="1" applyAlignment="1">
      <alignment horizontal="center"/>
    </xf>
    <xf numFmtId="0" fontId="5" fillId="15" borderId="16" xfId="0" applyFont="1" applyFill="1" applyBorder="1" applyAlignment="1">
      <alignment horizontal="center" wrapText="1"/>
    </xf>
    <xf numFmtId="0" fontId="5" fillId="15" borderId="17" xfId="0" applyFont="1" applyFill="1" applyBorder="1" applyAlignment="1">
      <alignment horizontal="center"/>
    </xf>
    <xf numFmtId="0" fontId="5" fillId="15" borderId="17" xfId="0" applyFont="1" applyFill="1" applyBorder="1" applyAlignment="1">
      <alignment horizontal="center" wrapText="1"/>
    </xf>
    <xf numFmtId="44" fontId="5" fillId="15" borderId="17" xfId="1" applyFont="1" applyFill="1" applyBorder="1" applyAlignment="1">
      <alignment horizontal="center" wrapText="1"/>
    </xf>
    <xf numFmtId="0" fontId="5" fillId="15" borderId="18" xfId="0" applyFont="1" applyFill="1" applyBorder="1" applyAlignment="1">
      <alignment horizontal="center" wrapText="1"/>
    </xf>
    <xf numFmtId="0" fontId="0" fillId="16" borderId="10" xfId="0" applyFill="1" applyBorder="1"/>
    <xf numFmtId="0" fontId="8" fillId="16" borderId="10" xfId="0" applyFont="1" applyFill="1" applyBorder="1" applyAlignment="1">
      <alignment horizontal="center" wrapText="1"/>
    </xf>
    <xf numFmtId="164" fontId="10" fillId="16" borderId="10" xfId="2" applyNumberFormat="1" applyFont="1" applyFill="1" applyBorder="1" applyAlignment="1">
      <alignment horizontal="center" shrinkToFit="1"/>
    </xf>
    <xf numFmtId="165" fontId="8" fillId="16" borderId="10" xfId="0" applyNumberFormat="1" applyFont="1" applyFill="1" applyBorder="1" applyAlignment="1">
      <alignment horizontal="center" wrapText="1"/>
    </xf>
    <xf numFmtId="164" fontId="8" fillId="16" borderId="10" xfId="2" applyNumberFormat="1" applyFont="1" applyFill="1" applyBorder="1" applyAlignment="1">
      <alignment horizontal="center" wrapText="1"/>
    </xf>
    <xf numFmtId="44" fontId="8" fillId="16" borderId="10" xfId="1" applyFont="1" applyFill="1" applyBorder="1" applyAlignment="1">
      <alignment horizontal="center" wrapText="1"/>
    </xf>
    <xf numFmtId="165" fontId="9" fillId="0" borderId="10" xfId="0" applyNumberFormat="1" applyFont="1" applyBorder="1" applyAlignment="1">
      <alignment horizontal="right" vertical="center" wrapText="1" shrinkToFit="1"/>
    </xf>
    <xf numFmtId="1" fontId="9" fillId="0" borderId="10" xfId="0" applyNumberFormat="1" applyFont="1" applyBorder="1" applyAlignment="1">
      <alignment horizontal="right" wrapText="1" shrinkToFit="1"/>
    </xf>
    <xf numFmtId="1" fontId="9" fillId="0" borderId="10" xfId="0" applyNumberFormat="1" applyFont="1" applyBorder="1" applyAlignment="1">
      <alignment horizontal="left" wrapText="1" shrinkToFit="1"/>
    </xf>
    <xf numFmtId="1" fontId="9" fillId="0" borderId="10" xfId="0" applyNumberFormat="1" applyFont="1" applyBorder="1" applyAlignment="1">
      <alignment horizontal="center" wrapText="1" shrinkToFit="1"/>
    </xf>
    <xf numFmtId="4" fontId="9" fillId="0" borderId="10" xfId="0" applyNumberFormat="1" applyFont="1" applyBorder="1" applyAlignment="1">
      <alignment horizontal="right" wrapText="1" shrinkToFit="1"/>
    </xf>
    <xf numFmtId="1" fontId="9" fillId="0" borderId="10" xfId="0" applyNumberFormat="1" applyFont="1" applyBorder="1" applyAlignment="1">
      <alignment horizontal="center" vertical="center" wrapText="1" shrinkToFit="1"/>
    </xf>
    <xf numFmtId="14" fontId="9" fillId="0" borderId="10" xfId="0" applyNumberFormat="1" applyFont="1" applyBorder="1" applyAlignment="1">
      <alignment horizontal="center" wrapText="1" shrinkToFit="1"/>
    </xf>
    <xf numFmtId="0" fontId="9" fillId="0" borderId="10" xfId="0" applyFont="1" applyBorder="1" applyAlignment="1">
      <alignment horizontal="right" vertical="center" wrapText="1" shrinkToFit="1"/>
    </xf>
    <xf numFmtId="44" fontId="9" fillId="0" borderId="10" xfId="1" applyFont="1" applyFill="1" applyBorder="1" applyAlignment="1">
      <alignment horizontal="right" wrapText="1" shrinkToFit="1"/>
    </xf>
    <xf numFmtId="164" fontId="0" fillId="0" borderId="35" xfId="2" applyNumberFormat="1" applyFont="1" applyBorder="1" applyAlignment="1">
      <alignment horizontal="center"/>
    </xf>
    <xf numFmtId="0" fontId="8" fillId="16" borderId="10" xfId="0" applyFont="1" applyFill="1" applyBorder="1" applyAlignment="1">
      <alignment horizontal="center" vertical="center" wrapText="1"/>
    </xf>
    <xf numFmtId="165" fontId="8" fillId="16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 indent="3"/>
    </xf>
    <xf numFmtId="0" fontId="13" fillId="0" borderId="0" xfId="0" applyFont="1" applyAlignment="1">
      <alignment horizontal="right" vertical="top" wrapText="1"/>
    </xf>
    <xf numFmtId="1" fontId="11" fillId="0" borderId="0" xfId="0" applyNumberFormat="1" applyFont="1" applyAlignment="1">
      <alignment horizontal="right" vertical="top" shrinkToFit="1"/>
    </xf>
    <xf numFmtId="14" fontId="9" fillId="4" borderId="10" xfId="0" applyNumberFormat="1" applyFont="1" applyFill="1" applyBorder="1" applyAlignment="1">
      <alignment horizontal="right" wrapText="1" shrinkToFit="1"/>
    </xf>
    <xf numFmtId="167" fontId="0" fillId="0" borderId="0" xfId="0" applyNumberFormat="1" applyAlignment="1">
      <alignment horizontal="right"/>
    </xf>
    <xf numFmtId="4" fontId="13" fillId="0" borderId="0" xfId="0" applyNumberFormat="1" applyFont="1" applyAlignment="1">
      <alignment horizontal="right" vertical="top" wrapText="1"/>
    </xf>
    <xf numFmtId="44" fontId="13" fillId="0" borderId="0" xfId="1" applyFont="1" applyFill="1" applyBorder="1" applyAlignment="1">
      <alignment horizontal="left" vertical="top" wrapText="1" indent="2"/>
    </xf>
    <xf numFmtId="44" fontId="13" fillId="0" borderId="0" xfId="1" applyFont="1" applyFill="1" applyBorder="1" applyAlignment="1">
      <alignment horizontal="left" vertical="top" wrapText="1" indent="4"/>
    </xf>
    <xf numFmtId="0" fontId="9" fillId="4" borderId="0" xfId="0" applyFont="1" applyFill="1" applyAlignment="1">
      <alignment horizontal="right" vertical="center" wrapText="1" shrinkToFit="1"/>
    </xf>
    <xf numFmtId="0" fontId="11" fillId="0" borderId="0" xfId="0" applyFont="1" applyAlignment="1">
      <alignment horizontal="right" vertical="top" shrinkToFit="1"/>
    </xf>
    <xf numFmtId="44" fontId="10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4" fontId="8" fillId="0" borderId="0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wrapText="1"/>
    </xf>
    <xf numFmtId="1" fontId="15" fillId="0" borderId="0" xfId="0" applyNumberFormat="1" applyFont="1" applyAlignment="1">
      <alignment horizontal="center" vertical="top" shrinkToFit="1"/>
    </xf>
    <xf numFmtId="0" fontId="7" fillId="0" borderId="0" xfId="0" applyFont="1" applyAlignment="1">
      <alignment horizontal="center" vertical="center" wrapText="1"/>
    </xf>
    <xf numFmtId="44" fontId="7" fillId="0" borderId="0" xfId="0" applyNumberFormat="1" applyFont="1" applyAlignment="1">
      <alignment horizontal="right" wrapText="1"/>
    </xf>
    <xf numFmtId="1" fontId="15" fillId="0" borderId="0" xfId="0" applyNumberFormat="1" applyFont="1" applyAlignment="1">
      <alignment horizontal="center" vertical="center" shrinkToFit="1"/>
    </xf>
    <xf numFmtId="8" fontId="8" fillId="0" borderId="0" xfId="1" applyNumberFormat="1" applyFont="1" applyFill="1" applyBorder="1" applyAlignment="1">
      <alignment horizontal="right" wrapText="1"/>
    </xf>
    <xf numFmtId="44" fontId="10" fillId="0" borderId="0" xfId="1" applyFont="1" applyFill="1" applyBorder="1" applyAlignment="1">
      <alignment horizontal="right" vertical="top"/>
    </xf>
    <xf numFmtId="0" fontId="5" fillId="17" borderId="1" xfId="0" applyFont="1" applyFill="1" applyBorder="1" applyAlignment="1">
      <alignment wrapText="1"/>
    </xf>
    <xf numFmtId="0" fontId="5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 wrapText="1"/>
    </xf>
    <xf numFmtId="9" fontId="5" fillId="17" borderId="5" xfId="2" applyFont="1" applyFill="1" applyBorder="1" applyAlignment="1">
      <alignment horizontal="center"/>
    </xf>
    <xf numFmtId="9" fontId="5" fillId="17" borderId="6" xfId="2" applyFont="1" applyFill="1" applyBorder="1" applyAlignment="1">
      <alignment horizontal="center"/>
    </xf>
    <xf numFmtId="44" fontId="5" fillId="17" borderId="7" xfId="1" applyFont="1" applyFill="1" applyBorder="1" applyAlignment="1">
      <alignment horizontal="center" wrapText="1"/>
    </xf>
    <xf numFmtId="0" fontId="3" fillId="18" borderId="10" xfId="0" applyFont="1" applyFill="1" applyBorder="1"/>
    <xf numFmtId="0" fontId="5" fillId="18" borderId="10" xfId="0" applyFont="1" applyFill="1" applyBorder="1" applyAlignment="1">
      <alignment horizontal="center" wrapText="1"/>
    </xf>
    <xf numFmtId="164" fontId="6" fillId="18" borderId="10" xfId="2" applyNumberFormat="1" applyFont="1" applyFill="1" applyBorder="1" applyAlignment="1">
      <alignment horizontal="center" shrinkToFit="1"/>
    </xf>
    <xf numFmtId="165" fontId="5" fillId="18" borderId="10" xfId="0" applyNumberFormat="1" applyFont="1" applyFill="1" applyBorder="1" applyAlignment="1">
      <alignment horizontal="center" wrapText="1"/>
    </xf>
    <xf numFmtId="164" fontId="5" fillId="18" borderId="10" xfId="2" applyNumberFormat="1" applyFont="1" applyFill="1" applyBorder="1" applyAlignment="1">
      <alignment horizontal="center" wrapText="1"/>
    </xf>
    <xf numFmtId="44" fontId="5" fillId="18" borderId="10" xfId="1" applyFont="1" applyFill="1" applyBorder="1" applyAlignment="1">
      <alignment horizontal="center" wrapText="1"/>
    </xf>
    <xf numFmtId="44" fontId="7" fillId="18" borderId="10" xfId="1" applyFont="1" applyFill="1" applyBorder="1" applyAlignment="1">
      <alignment horizontal="center" wrapText="1"/>
    </xf>
    <xf numFmtId="0" fontId="3" fillId="18" borderId="10" xfId="0" applyFont="1" applyFill="1" applyBorder="1" applyAlignment="1">
      <alignment wrapText="1"/>
    </xf>
    <xf numFmtId="9" fontId="5" fillId="18" borderId="10" xfId="2" applyFont="1" applyFill="1" applyBorder="1" applyAlignment="1">
      <alignment horizontal="center" wrapText="1"/>
    </xf>
    <xf numFmtId="0" fontId="5" fillId="17" borderId="13" xfId="0" applyFont="1" applyFill="1" applyBorder="1" applyAlignment="1">
      <alignment horizontal="center" vertical="center"/>
    </xf>
    <xf numFmtId="0" fontId="5" fillId="18" borderId="1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vertical="center" wrapText="1"/>
    </xf>
    <xf numFmtId="0" fontId="3" fillId="17" borderId="16" xfId="0" applyFont="1" applyFill="1" applyBorder="1" applyAlignment="1">
      <alignment horizontal="center" wrapText="1"/>
    </xf>
    <xf numFmtId="0" fontId="3" fillId="17" borderId="17" xfId="0" applyFont="1" applyFill="1" applyBorder="1" applyAlignment="1">
      <alignment horizontal="center"/>
    </xf>
    <xf numFmtId="0" fontId="3" fillId="17" borderId="17" xfId="0" applyFont="1" applyFill="1" applyBorder="1" applyAlignment="1">
      <alignment horizontal="center" wrapText="1"/>
    </xf>
    <xf numFmtId="44" fontId="3" fillId="17" borderId="17" xfId="1" applyFont="1" applyFill="1" applyBorder="1" applyAlignment="1">
      <alignment horizontal="center" wrapText="1"/>
    </xf>
    <xf numFmtId="0" fontId="3" fillId="17" borderId="18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4" fontId="6" fillId="0" borderId="0" xfId="2" applyNumberFormat="1" applyFont="1" applyFill="1" applyBorder="1" applyAlignment="1">
      <alignment horizontal="center" shrinkToFit="1"/>
    </xf>
    <xf numFmtId="165" fontId="5" fillId="0" borderId="0" xfId="0" applyNumberFormat="1" applyFont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44" fontId="7" fillId="0" borderId="0" xfId="1" applyFont="1" applyFill="1" applyBorder="1" applyAlignment="1">
      <alignment horizontal="center" wrapText="1"/>
    </xf>
    <xf numFmtId="44" fontId="3" fillId="0" borderId="11" xfId="1" applyFont="1" applyBorder="1" applyAlignment="1">
      <alignment horizontal="center"/>
    </xf>
    <xf numFmtId="0" fontId="5" fillId="17" borderId="13" xfId="0" applyFont="1" applyFill="1" applyBorder="1" applyAlignment="1">
      <alignment horizontal="center" vertical="center" wrapText="1"/>
    </xf>
    <xf numFmtId="0" fontId="6" fillId="18" borderId="10" xfId="2" applyNumberFormat="1" applyFont="1" applyFill="1" applyBorder="1" applyAlignment="1">
      <alignment horizontal="center" shrinkToFit="1"/>
    </xf>
    <xf numFmtId="9" fontId="5" fillId="0" borderId="0" xfId="2" applyFont="1" applyFill="1" applyBorder="1" applyAlignment="1">
      <alignment horizontal="center" wrapText="1"/>
    </xf>
    <xf numFmtId="44" fontId="5" fillId="0" borderId="0" xfId="1" applyFont="1" applyFill="1" applyBorder="1" applyAlignment="1">
      <alignment horizontal="center" wrapText="1"/>
    </xf>
    <xf numFmtId="44" fontId="8" fillId="0" borderId="0" xfId="1" applyFont="1" applyFill="1" applyBorder="1" applyAlignment="1">
      <alignment horizontal="left" vertical="top" wrapText="1" indent="2"/>
    </xf>
    <xf numFmtId="165" fontId="10" fillId="0" borderId="0" xfId="0" applyNumberFormat="1" applyFont="1" applyAlignment="1">
      <alignment horizontal="center" vertical="top"/>
    </xf>
    <xf numFmtId="1" fontId="10" fillId="0" borderId="0" xfId="0" applyNumberFormat="1" applyFont="1" applyAlignment="1">
      <alignment horizontal="center" shrinkToFit="1"/>
    </xf>
    <xf numFmtId="0" fontId="5" fillId="0" borderId="0" xfId="0" applyFont="1" applyAlignment="1">
      <alignment horizontal="center" vertical="center"/>
    </xf>
    <xf numFmtId="9" fontId="0" fillId="0" borderId="0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9" fontId="5" fillId="0" borderId="0" xfId="2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right" wrapText="1" shrinkToFit="1"/>
    </xf>
    <xf numFmtId="44" fontId="7" fillId="0" borderId="0" xfId="0" applyNumberFormat="1" applyFont="1" applyAlignment="1">
      <alignment horizontal="right" wrapText="1" shrinkToFit="1"/>
    </xf>
    <xf numFmtId="164" fontId="1" fillId="0" borderId="35" xfId="2" applyNumberFormat="1" applyFont="1" applyBorder="1" applyAlignment="1">
      <alignment horizontal="center"/>
    </xf>
    <xf numFmtId="164" fontId="5" fillId="16" borderId="11" xfId="2" applyNumberFormat="1" applyFont="1" applyFill="1" applyBorder="1" applyAlignment="1">
      <alignment horizontal="center" wrapText="1"/>
    </xf>
    <xf numFmtId="0" fontId="5" fillId="16" borderId="10" xfId="2" applyNumberFormat="1" applyFont="1" applyFill="1" applyBorder="1" applyAlignment="1">
      <alignment horizontal="center" wrapText="1"/>
    </xf>
    <xf numFmtId="0" fontId="5" fillId="19" borderId="1" xfId="0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center" wrapText="1"/>
    </xf>
    <xf numFmtId="164" fontId="2" fillId="0" borderId="0" xfId="2" applyNumberFormat="1" applyFont="1" applyFill="1" applyBorder="1" applyAlignment="1">
      <alignment wrapText="1"/>
    </xf>
    <xf numFmtId="0" fontId="5" fillId="19" borderId="4" xfId="0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 vertical="center" wrapText="1"/>
    </xf>
    <xf numFmtId="164" fontId="5" fillId="19" borderId="5" xfId="2" applyNumberFormat="1" applyFont="1" applyFill="1" applyBorder="1" applyAlignment="1">
      <alignment horizontal="center"/>
    </xf>
    <xf numFmtId="164" fontId="5" fillId="19" borderId="6" xfId="2" applyNumberFormat="1" applyFont="1" applyFill="1" applyBorder="1" applyAlignment="1">
      <alignment horizontal="center"/>
    </xf>
    <xf numFmtId="44" fontId="5" fillId="19" borderId="7" xfId="1" applyFont="1" applyFill="1" applyBorder="1" applyAlignment="1">
      <alignment horizontal="center" wrapText="1"/>
    </xf>
    <xf numFmtId="0" fontId="3" fillId="20" borderId="10" xfId="0" applyFont="1" applyFill="1" applyBorder="1"/>
    <xf numFmtId="0" fontId="5" fillId="20" borderId="10" xfId="0" applyFont="1" applyFill="1" applyBorder="1" applyAlignment="1">
      <alignment horizontal="center" wrapText="1"/>
    </xf>
    <xf numFmtId="164" fontId="5" fillId="20" borderId="10" xfId="2" applyNumberFormat="1" applyFont="1" applyFill="1" applyBorder="1" applyAlignment="1">
      <alignment horizontal="center" wrapText="1"/>
    </xf>
    <xf numFmtId="44" fontId="5" fillId="20" borderId="10" xfId="1" applyFont="1" applyFill="1" applyBorder="1" applyAlignment="1">
      <alignment horizontal="center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3" fillId="20" borderId="10" xfId="0" applyFont="1" applyFill="1" applyBorder="1" applyAlignment="1">
      <alignment wrapText="1"/>
    </xf>
    <xf numFmtId="0" fontId="16" fillId="0" borderId="0" xfId="0" applyFont="1" applyAlignment="1">
      <alignment vertical="top"/>
    </xf>
    <xf numFmtId="0" fontId="5" fillId="19" borderId="13" xfId="0" applyFont="1" applyFill="1" applyBorder="1" applyAlignment="1">
      <alignment horizontal="center" vertical="center"/>
    </xf>
    <xf numFmtId="0" fontId="5" fillId="20" borderId="15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vertical="center" wrapText="1"/>
    </xf>
    <xf numFmtId="0" fontId="3" fillId="19" borderId="16" xfId="0" applyFont="1" applyFill="1" applyBorder="1" applyAlignment="1">
      <alignment horizontal="center" wrapText="1"/>
    </xf>
    <xf numFmtId="0" fontId="3" fillId="19" borderId="17" xfId="0" applyFont="1" applyFill="1" applyBorder="1" applyAlignment="1">
      <alignment horizontal="center"/>
    </xf>
    <xf numFmtId="0" fontId="3" fillId="19" borderId="17" xfId="0" applyFont="1" applyFill="1" applyBorder="1" applyAlignment="1">
      <alignment horizontal="center" wrapText="1"/>
    </xf>
    <xf numFmtId="44" fontId="3" fillId="19" borderId="17" xfId="1" applyFont="1" applyFill="1" applyBorder="1" applyAlignment="1">
      <alignment horizontal="center" wrapText="1"/>
    </xf>
    <xf numFmtId="0" fontId="3" fillId="19" borderId="18" xfId="0" applyFont="1" applyFill="1" applyBorder="1" applyAlignment="1">
      <alignment horizontal="center" wrapText="1"/>
    </xf>
    <xf numFmtId="164" fontId="6" fillId="20" borderId="10" xfId="2" applyNumberFormat="1" applyFont="1" applyFill="1" applyBorder="1" applyAlignment="1">
      <alignment horizontal="center" shrinkToFit="1"/>
    </xf>
    <xf numFmtId="165" fontId="5" fillId="20" borderId="10" xfId="0" applyNumberFormat="1" applyFont="1" applyFill="1" applyBorder="1" applyAlignment="1">
      <alignment horizontal="center" wrapText="1"/>
    </xf>
    <xf numFmtId="44" fontId="7" fillId="20" borderId="10" xfId="1" applyFont="1" applyFill="1" applyBorder="1" applyAlignment="1">
      <alignment horizontal="center" wrapText="1"/>
    </xf>
    <xf numFmtId="164" fontId="0" fillId="0" borderId="0" xfId="2" applyNumberFormat="1" applyFont="1" applyFill="1" applyBorder="1" applyAlignment="1">
      <alignment horizontal="right"/>
    </xf>
    <xf numFmtId="164" fontId="0" fillId="0" borderId="0" xfId="2" applyNumberFormat="1" applyFont="1" applyFill="1" applyBorder="1"/>
    <xf numFmtId="164" fontId="10" fillId="0" borderId="0" xfId="2" applyNumberFormat="1" applyFont="1" applyFill="1" applyBorder="1" applyAlignment="1">
      <alignment horizontal="center" vertical="top" shrinkToFit="1"/>
    </xf>
    <xf numFmtId="44" fontId="8" fillId="0" borderId="0" xfId="1" applyFont="1" applyFill="1" applyBorder="1" applyAlignment="1">
      <alignment horizontal="center" vertical="top" wrapText="1"/>
    </xf>
    <xf numFmtId="44" fontId="8" fillId="0" borderId="0" xfId="1" applyFont="1" applyFill="1" applyBorder="1" applyAlignment="1">
      <alignment horizontal="left" vertical="top" wrapText="1" indent="4"/>
    </xf>
    <xf numFmtId="0" fontId="5" fillId="19" borderId="13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right" vertical="top" wrapText="1"/>
    </xf>
    <xf numFmtId="9" fontId="5" fillId="20" borderId="10" xfId="2" applyFont="1" applyFill="1" applyBorder="1" applyAlignment="1">
      <alignment horizontal="center" wrapText="1"/>
    </xf>
    <xf numFmtId="0" fontId="5" fillId="20" borderId="10" xfId="2" applyNumberFormat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right" wrapText="1" shrinkToFit="1"/>
    </xf>
    <xf numFmtId="0" fontId="18" fillId="0" borderId="0" xfId="0" applyFont="1" applyAlignment="1">
      <alignment vertical="top" wrapText="1" shrinkToFit="1"/>
    </xf>
    <xf numFmtId="0" fontId="16" fillId="0" borderId="0" xfId="0" applyFont="1" applyAlignment="1">
      <alignment vertical="top" wrapText="1" shrinkToFit="1"/>
    </xf>
    <xf numFmtId="0" fontId="17" fillId="0" borderId="0" xfId="0" applyFont="1" applyAlignment="1">
      <alignment vertical="top" wrapText="1" shrinkToFit="1"/>
    </xf>
    <xf numFmtId="0" fontId="19" fillId="0" borderId="0" xfId="0" applyFont="1" applyAlignment="1">
      <alignment vertical="top" wrapText="1" shrinkToFit="1"/>
    </xf>
    <xf numFmtId="0" fontId="5" fillId="21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5" fillId="21" borderId="4" xfId="0" applyFont="1" applyFill="1" applyBorder="1" applyAlignment="1">
      <alignment horizontal="center" vertical="center"/>
    </xf>
    <xf numFmtId="0" fontId="5" fillId="21" borderId="5" xfId="0" applyFont="1" applyFill="1" applyBorder="1" applyAlignment="1">
      <alignment horizontal="center" vertical="center" wrapText="1"/>
    </xf>
    <xf numFmtId="164" fontId="5" fillId="21" borderId="5" xfId="2" applyNumberFormat="1" applyFont="1" applyFill="1" applyBorder="1" applyAlignment="1">
      <alignment horizontal="center"/>
    </xf>
    <xf numFmtId="164" fontId="5" fillId="21" borderId="6" xfId="2" applyNumberFormat="1" applyFont="1" applyFill="1" applyBorder="1" applyAlignment="1">
      <alignment horizontal="center"/>
    </xf>
    <xf numFmtId="44" fontId="5" fillId="21" borderId="7" xfId="1" applyFont="1" applyFill="1" applyBorder="1" applyAlignment="1">
      <alignment horizontal="center" wrapText="1"/>
    </xf>
    <xf numFmtId="0" fontId="3" fillId="22" borderId="10" xfId="0" applyFont="1" applyFill="1" applyBorder="1"/>
    <xf numFmtId="0" fontId="5" fillId="22" borderId="10" xfId="0" applyFont="1" applyFill="1" applyBorder="1" applyAlignment="1">
      <alignment horizontal="center" wrapText="1"/>
    </xf>
    <xf numFmtId="164" fontId="5" fillId="22" borderId="10" xfId="2" applyNumberFormat="1" applyFont="1" applyFill="1" applyBorder="1" applyAlignment="1">
      <alignment horizontal="center" wrapText="1"/>
    </xf>
    <xf numFmtId="44" fontId="5" fillId="22" borderId="10" xfId="1" applyFont="1" applyFill="1" applyBorder="1" applyAlignment="1">
      <alignment horizontal="center" wrapText="1"/>
    </xf>
    <xf numFmtId="0" fontId="3" fillId="22" borderId="10" xfId="0" applyFont="1" applyFill="1" applyBorder="1" applyAlignment="1">
      <alignment wrapText="1"/>
    </xf>
    <xf numFmtId="165" fontId="20" fillId="0" borderId="0" xfId="0" applyNumberFormat="1" applyFont="1" applyAlignment="1">
      <alignment horizontal="center" wrapText="1"/>
    </xf>
    <xf numFmtId="0" fontId="5" fillId="21" borderId="13" xfId="0" applyFont="1" applyFill="1" applyBorder="1" applyAlignment="1">
      <alignment horizontal="center" vertical="center"/>
    </xf>
    <xf numFmtId="0" fontId="5" fillId="22" borderId="15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vertical="center" wrapText="1"/>
    </xf>
    <xf numFmtId="0" fontId="3" fillId="21" borderId="16" xfId="0" applyFont="1" applyFill="1" applyBorder="1" applyAlignment="1">
      <alignment horizontal="center" wrapText="1"/>
    </xf>
    <xf numFmtId="0" fontId="3" fillId="21" borderId="17" xfId="0" applyFont="1" applyFill="1" applyBorder="1" applyAlignment="1">
      <alignment horizontal="center"/>
    </xf>
    <xf numFmtId="0" fontId="3" fillId="21" borderId="17" xfId="0" applyFont="1" applyFill="1" applyBorder="1" applyAlignment="1">
      <alignment horizontal="center" wrapText="1"/>
    </xf>
    <xf numFmtId="44" fontId="3" fillId="21" borderId="17" xfId="1" applyFont="1" applyFill="1" applyBorder="1" applyAlignment="1">
      <alignment horizontal="center" wrapText="1"/>
    </xf>
    <xf numFmtId="0" fontId="3" fillId="21" borderId="18" xfId="0" applyFont="1" applyFill="1" applyBorder="1" applyAlignment="1">
      <alignment horizontal="center" wrapText="1"/>
    </xf>
    <xf numFmtId="0" fontId="5" fillId="21" borderId="13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wrapText="1"/>
    </xf>
    <xf numFmtId="0" fontId="2" fillId="23" borderId="4" xfId="0" applyFont="1" applyFill="1" applyBorder="1" applyAlignment="1">
      <alignment horizontal="center" vertical="center"/>
    </xf>
    <xf numFmtId="0" fontId="2" fillId="23" borderId="5" xfId="0" applyFont="1" applyFill="1" applyBorder="1" applyAlignment="1">
      <alignment horizontal="center" vertical="center" wrapText="1"/>
    </xf>
    <xf numFmtId="164" fontId="2" fillId="23" borderId="5" xfId="2" applyNumberFormat="1" applyFont="1" applyFill="1" applyBorder="1" applyAlignment="1">
      <alignment horizontal="center"/>
    </xf>
    <xf numFmtId="164" fontId="2" fillId="23" borderId="6" xfId="2" applyNumberFormat="1" applyFont="1" applyFill="1" applyBorder="1" applyAlignment="1">
      <alignment horizontal="center"/>
    </xf>
    <xf numFmtId="44" fontId="2" fillId="23" borderId="7" xfId="1" applyFont="1" applyFill="1" applyBorder="1" applyAlignment="1">
      <alignment horizontal="center" wrapText="1"/>
    </xf>
    <xf numFmtId="165" fontId="5" fillId="22" borderId="10" xfId="0" applyNumberFormat="1" applyFont="1" applyFill="1" applyBorder="1" applyAlignment="1">
      <alignment horizontal="center" wrapText="1"/>
    </xf>
    <xf numFmtId="0" fontId="2" fillId="23" borderId="13" xfId="0" applyFont="1" applyFill="1" applyBorder="1" applyAlignment="1">
      <alignment horizontal="center" vertical="center"/>
    </xf>
    <xf numFmtId="0" fontId="2" fillId="23" borderId="16" xfId="0" applyFont="1" applyFill="1" applyBorder="1" applyAlignment="1">
      <alignment horizontal="center" wrapText="1"/>
    </xf>
    <xf numFmtId="0" fontId="2" fillId="23" borderId="17" xfId="0" applyFont="1" applyFill="1" applyBorder="1" applyAlignment="1">
      <alignment horizontal="center"/>
    </xf>
    <xf numFmtId="0" fontId="2" fillId="23" borderId="17" xfId="0" applyFont="1" applyFill="1" applyBorder="1" applyAlignment="1">
      <alignment horizontal="center" wrapText="1"/>
    </xf>
    <xf numFmtId="44" fontId="2" fillId="23" borderId="17" xfId="1" applyFont="1" applyFill="1" applyBorder="1" applyAlignment="1">
      <alignment horizontal="center" wrapText="1"/>
    </xf>
    <xf numFmtId="0" fontId="2" fillId="23" borderId="18" xfId="0" applyFont="1" applyFill="1" applyBorder="1" applyAlignment="1">
      <alignment horizontal="center" wrapText="1"/>
    </xf>
    <xf numFmtId="165" fontId="3" fillId="0" borderId="9" xfId="0" applyNumberFormat="1" applyFont="1" applyBorder="1" applyAlignment="1">
      <alignment horizontal="center"/>
    </xf>
    <xf numFmtId="44" fontId="8" fillId="0" borderId="0" xfId="1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44" fontId="10" fillId="0" borderId="0" xfId="1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164" fontId="0" fillId="0" borderId="0" xfId="2" applyNumberFormat="1" applyFont="1" applyFill="1" applyBorder="1" applyAlignment="1"/>
    <xf numFmtId="44" fontId="0" fillId="0" borderId="0" xfId="1" applyFont="1" applyFill="1" applyBorder="1" applyAlignment="1"/>
    <xf numFmtId="168" fontId="10" fillId="0" borderId="0" xfId="1" applyNumberFormat="1" applyFont="1" applyFill="1" applyBorder="1" applyAlignment="1">
      <alignment horizontal="right"/>
    </xf>
    <xf numFmtId="164" fontId="8" fillId="0" borderId="0" xfId="2" applyNumberFormat="1" applyFont="1" applyFill="1" applyBorder="1" applyAlignment="1">
      <alignment horizontal="right" wrapText="1"/>
    </xf>
    <xf numFmtId="0" fontId="2" fillId="23" borderId="13" xfId="0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168" fontId="10" fillId="0" borderId="0" xfId="1" applyNumberFormat="1" applyFont="1" applyFill="1" applyBorder="1" applyAlignment="1">
      <alignment horizontal="right" vertical="center"/>
    </xf>
    <xf numFmtId="164" fontId="8" fillId="0" borderId="0" xfId="2" applyNumberFormat="1" applyFont="1" applyFill="1" applyBorder="1" applyAlignment="1">
      <alignment horizontal="right" vertical="top" wrapText="1"/>
    </xf>
    <xf numFmtId="164" fontId="8" fillId="0" borderId="0" xfId="2" applyNumberFormat="1" applyFont="1" applyFill="1" applyBorder="1" applyAlignment="1">
      <alignment horizontal="left" vertical="top" wrapText="1" indent="3"/>
    </xf>
    <xf numFmtId="0" fontId="2" fillId="24" borderId="1" xfId="0" applyFont="1" applyFill="1" applyBorder="1" applyAlignment="1">
      <alignment wrapText="1"/>
    </xf>
    <xf numFmtId="10" fontId="2" fillId="0" borderId="0" xfId="2" applyNumberFormat="1" applyFont="1" applyFill="1" applyBorder="1" applyAlignment="1">
      <alignment horizontal="center" wrapText="1"/>
    </xf>
    <xf numFmtId="10" fontId="2" fillId="0" borderId="0" xfId="2" applyNumberFormat="1" applyFont="1" applyFill="1" applyBorder="1" applyAlignment="1">
      <alignment wrapText="1"/>
    </xf>
    <xf numFmtId="10" fontId="0" fillId="0" borderId="0" xfId="2" applyNumberFormat="1" applyFont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2" fillId="24" borderId="4" xfId="0" applyFont="1" applyFill="1" applyBorder="1" applyAlignment="1">
      <alignment horizontal="center" vertical="center"/>
    </xf>
    <xf numFmtId="0" fontId="2" fillId="24" borderId="5" xfId="0" applyFont="1" applyFill="1" applyBorder="1" applyAlignment="1">
      <alignment horizontal="center" vertical="center" wrapText="1"/>
    </xf>
    <xf numFmtId="10" fontId="2" fillId="24" borderId="5" xfId="2" applyNumberFormat="1" applyFont="1" applyFill="1" applyBorder="1" applyAlignment="1">
      <alignment horizontal="center"/>
    </xf>
    <xf numFmtId="10" fontId="2" fillId="24" borderId="6" xfId="2" applyNumberFormat="1" applyFont="1" applyFill="1" applyBorder="1" applyAlignment="1">
      <alignment horizontal="center"/>
    </xf>
    <xf numFmtId="44" fontId="2" fillId="24" borderId="7" xfId="1" applyFont="1" applyFill="1" applyBorder="1" applyAlignment="1">
      <alignment horizontal="center" wrapText="1"/>
    </xf>
    <xf numFmtId="10" fontId="1" fillId="0" borderId="9" xfId="2" applyNumberFormat="1" applyFont="1" applyBorder="1" applyAlignment="1">
      <alignment horizontal="center"/>
    </xf>
    <xf numFmtId="10" fontId="1" fillId="0" borderId="10" xfId="2" applyNumberFormat="1" applyFont="1" applyBorder="1" applyAlignment="1">
      <alignment horizontal="center"/>
    </xf>
    <xf numFmtId="10" fontId="1" fillId="0" borderId="35" xfId="2" applyNumberFormat="1" applyFont="1" applyBorder="1" applyAlignment="1">
      <alignment horizontal="center"/>
    </xf>
    <xf numFmtId="0" fontId="3" fillId="25" borderId="10" xfId="0" applyFont="1" applyFill="1" applyBorder="1"/>
    <xf numFmtId="0" fontId="5" fillId="25" borderId="10" xfId="0" applyFont="1" applyFill="1" applyBorder="1" applyAlignment="1">
      <alignment horizontal="center" wrapText="1"/>
    </xf>
    <xf numFmtId="10" fontId="6" fillId="25" borderId="10" xfId="2" applyNumberFormat="1" applyFont="1" applyFill="1" applyBorder="1" applyAlignment="1">
      <alignment horizontal="center" shrinkToFit="1"/>
    </xf>
    <xf numFmtId="165" fontId="5" fillId="25" borderId="10" xfId="0" applyNumberFormat="1" applyFont="1" applyFill="1" applyBorder="1" applyAlignment="1">
      <alignment horizontal="center" wrapText="1"/>
    </xf>
    <xf numFmtId="10" fontId="5" fillId="25" borderId="11" xfId="2" applyNumberFormat="1" applyFont="1" applyFill="1" applyBorder="1" applyAlignment="1">
      <alignment horizontal="center" wrapText="1"/>
    </xf>
    <xf numFmtId="44" fontId="5" fillId="25" borderId="10" xfId="1" applyFont="1" applyFill="1" applyBorder="1" applyAlignment="1">
      <alignment horizontal="center" wrapText="1"/>
    </xf>
    <xf numFmtId="10" fontId="6" fillId="0" borderId="12" xfId="2" applyNumberFormat="1" applyFont="1" applyBorder="1" applyAlignment="1">
      <alignment horizontal="center" shrinkToFit="1"/>
    </xf>
    <xf numFmtId="10" fontId="5" fillId="0" borderId="12" xfId="2" applyNumberFormat="1" applyFont="1" applyFill="1" applyBorder="1" applyAlignment="1">
      <alignment horizontal="center" wrapText="1"/>
    </xf>
    <xf numFmtId="10" fontId="5" fillId="25" borderId="10" xfId="2" applyNumberFormat="1" applyFont="1" applyFill="1" applyBorder="1" applyAlignment="1">
      <alignment horizontal="center" wrapText="1"/>
    </xf>
    <xf numFmtId="44" fontId="7" fillId="25" borderId="10" xfId="1" applyFont="1" applyFill="1" applyBorder="1" applyAlignment="1">
      <alignment horizontal="center" wrapText="1"/>
    </xf>
    <xf numFmtId="10" fontId="6" fillId="0" borderId="10" xfId="2" applyNumberFormat="1" applyFont="1" applyBorder="1" applyAlignment="1">
      <alignment horizontal="center" shrinkToFit="1"/>
    </xf>
    <xf numFmtId="10" fontId="5" fillId="0" borderId="10" xfId="2" applyNumberFormat="1" applyFont="1" applyFill="1" applyBorder="1" applyAlignment="1">
      <alignment horizontal="center" wrapText="1"/>
    </xf>
    <xf numFmtId="0" fontId="3" fillId="25" borderId="10" xfId="0" applyFont="1" applyFill="1" applyBorder="1" applyAlignment="1">
      <alignment wrapText="1"/>
    </xf>
    <xf numFmtId="0" fontId="5" fillId="25" borderId="10" xfId="2" applyNumberFormat="1" applyFont="1" applyFill="1" applyBorder="1" applyAlignment="1">
      <alignment horizontal="center" wrapText="1"/>
    </xf>
    <xf numFmtId="164" fontId="5" fillId="25" borderId="1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 shrinkToFit="1"/>
    </xf>
    <xf numFmtId="10" fontId="8" fillId="0" borderId="0" xfId="2" applyNumberFormat="1" applyFont="1" applyFill="1" applyBorder="1" applyAlignment="1">
      <alignment horizontal="center" wrapText="1"/>
    </xf>
    <xf numFmtId="0" fontId="2" fillId="24" borderId="13" xfId="0" applyFont="1" applyFill="1" applyBorder="1" applyAlignment="1">
      <alignment horizontal="center" vertical="center"/>
    </xf>
    <xf numFmtId="0" fontId="5" fillId="25" borderId="15" xfId="0" applyFont="1" applyFill="1" applyBorder="1" applyAlignment="1">
      <alignment horizontal="center" vertical="center" wrapText="1"/>
    </xf>
    <xf numFmtId="0" fontId="5" fillId="25" borderId="7" xfId="0" applyFont="1" applyFill="1" applyBorder="1" applyAlignment="1">
      <alignment vertical="center" wrapText="1"/>
    </xf>
    <xf numFmtId="0" fontId="2" fillId="24" borderId="16" xfId="0" applyFont="1" applyFill="1" applyBorder="1" applyAlignment="1">
      <alignment horizontal="center" wrapText="1"/>
    </xf>
    <xf numFmtId="0" fontId="2" fillId="24" borderId="17" xfId="0" applyFont="1" applyFill="1" applyBorder="1" applyAlignment="1">
      <alignment horizontal="center"/>
    </xf>
    <xf numFmtId="0" fontId="2" fillId="24" borderId="17" xfId="0" applyFont="1" applyFill="1" applyBorder="1" applyAlignment="1">
      <alignment horizontal="center" wrapText="1"/>
    </xf>
    <xf numFmtId="44" fontId="2" fillId="24" borderId="17" xfId="1" applyFont="1" applyFill="1" applyBorder="1" applyAlignment="1">
      <alignment horizontal="center" wrapText="1"/>
    </xf>
    <xf numFmtId="0" fontId="2" fillId="24" borderId="18" xfId="0" applyFont="1" applyFill="1" applyBorder="1" applyAlignment="1">
      <alignment horizontal="center" wrapText="1"/>
    </xf>
    <xf numFmtId="10" fontId="0" fillId="0" borderId="0" xfId="0" applyNumberFormat="1" applyAlignment="1">
      <alignment horizontal="right"/>
    </xf>
    <xf numFmtId="10" fontId="10" fillId="0" borderId="0" xfId="0" applyNumberFormat="1" applyFont="1" applyAlignment="1">
      <alignment horizontal="center" vertical="top" shrinkToFit="1"/>
    </xf>
    <xf numFmtId="10" fontId="0" fillId="0" borderId="0" xfId="0" applyNumberFormat="1"/>
    <xf numFmtId="0" fontId="16" fillId="0" borderId="0" xfId="0" applyFont="1" applyAlignment="1">
      <alignment wrapText="1"/>
    </xf>
    <xf numFmtId="9" fontId="5" fillId="25" borderId="10" xfId="2" applyFont="1" applyFill="1" applyBorder="1" applyAlignment="1">
      <alignment horizontal="center" wrapText="1"/>
    </xf>
    <xf numFmtId="44" fontId="8" fillId="0" borderId="0" xfId="1" applyFont="1" applyAlignment="1">
      <alignment horizontal="left" vertical="top" wrapText="1" indent="3"/>
    </xf>
    <xf numFmtId="10" fontId="8" fillId="0" borderId="0" xfId="1" applyNumberFormat="1" applyFont="1" applyFill="1" applyBorder="1" applyAlignment="1">
      <alignment horizontal="right" wrapText="1"/>
    </xf>
    <xf numFmtId="10" fontId="10" fillId="0" borderId="0" xfId="0" applyNumberFormat="1" applyFont="1" applyAlignment="1">
      <alignment horizontal="center" vertical="top"/>
    </xf>
    <xf numFmtId="44" fontId="10" fillId="0" borderId="0" xfId="1" applyFont="1" applyFill="1" applyBorder="1" applyAlignment="1">
      <alignment horizontal="right"/>
    </xf>
    <xf numFmtId="0" fontId="2" fillId="24" borderId="13" xfId="0" applyFont="1" applyFill="1" applyBorder="1" applyAlignment="1">
      <alignment horizontal="center" vertical="center" wrapText="1"/>
    </xf>
    <xf numFmtId="10" fontId="3" fillId="0" borderId="10" xfId="2" applyNumberFormat="1" applyFont="1" applyBorder="1" applyAlignment="1">
      <alignment horizontal="center"/>
    </xf>
    <xf numFmtId="0" fontId="2" fillId="26" borderId="4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 wrapText="1"/>
    </xf>
    <xf numFmtId="9" fontId="2" fillId="26" borderId="5" xfId="2" applyFont="1" applyFill="1" applyBorder="1" applyAlignment="1">
      <alignment horizontal="center"/>
    </xf>
    <xf numFmtId="9" fontId="2" fillId="26" borderId="6" xfId="2" applyFont="1" applyFill="1" applyBorder="1" applyAlignment="1">
      <alignment horizontal="center"/>
    </xf>
    <xf numFmtId="44" fontId="2" fillId="26" borderId="7" xfId="1" applyFont="1" applyFill="1" applyBorder="1" applyAlignment="1">
      <alignment horizontal="center" wrapText="1"/>
    </xf>
    <xf numFmtId="166" fontId="13" fillId="0" borderId="0" xfId="0" applyNumberFormat="1" applyFont="1" applyAlignment="1">
      <alignment horizontal="right" vertical="top" shrinkToFit="1"/>
    </xf>
    <xf numFmtId="9" fontId="3" fillId="0" borderId="10" xfId="2" applyFont="1" applyBorder="1" applyAlignment="1">
      <alignment horizontal="center"/>
    </xf>
    <xf numFmtId="0" fontId="3" fillId="27" borderId="10" xfId="0" applyFont="1" applyFill="1" applyBorder="1"/>
    <xf numFmtId="0" fontId="5" fillId="27" borderId="10" xfId="0" applyFont="1" applyFill="1" applyBorder="1" applyAlignment="1">
      <alignment horizontal="center" wrapText="1"/>
    </xf>
    <xf numFmtId="164" fontId="5" fillId="27" borderId="10" xfId="2" applyNumberFormat="1" applyFont="1" applyFill="1" applyBorder="1" applyAlignment="1">
      <alignment horizontal="center" wrapText="1"/>
    </xf>
    <xf numFmtId="44" fontId="5" fillId="27" borderId="10" xfId="1" applyFont="1" applyFill="1" applyBorder="1" applyAlignment="1">
      <alignment horizontal="center" wrapText="1"/>
    </xf>
    <xf numFmtId="9" fontId="6" fillId="0" borderId="12" xfId="2" applyFont="1" applyBorder="1" applyAlignment="1">
      <alignment horizontal="center" shrinkToFit="1"/>
    </xf>
    <xf numFmtId="9" fontId="5" fillId="0" borderId="12" xfId="2" applyFont="1" applyFill="1" applyBorder="1" applyAlignment="1">
      <alignment horizontal="center" wrapText="1"/>
    </xf>
    <xf numFmtId="9" fontId="6" fillId="0" borderId="10" xfId="2" applyFont="1" applyBorder="1" applyAlignment="1">
      <alignment horizontal="center" shrinkToFit="1"/>
    </xf>
    <xf numFmtId="9" fontId="5" fillId="0" borderId="10" xfId="2" applyFont="1" applyFill="1" applyBorder="1" applyAlignment="1">
      <alignment horizontal="center" wrapText="1"/>
    </xf>
    <xf numFmtId="0" fontId="3" fillId="27" borderId="10" xfId="0" applyFont="1" applyFill="1" applyBorder="1" applyAlignment="1">
      <alignment wrapText="1"/>
    </xf>
    <xf numFmtId="9" fontId="8" fillId="0" borderId="0" xfId="2" applyFont="1" applyFill="1" applyBorder="1" applyAlignment="1">
      <alignment horizontal="center" wrapText="1"/>
    </xf>
    <xf numFmtId="0" fontId="2" fillId="26" borderId="13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 wrapText="1"/>
    </xf>
    <xf numFmtId="0" fontId="5" fillId="27" borderId="7" xfId="0" applyFont="1" applyFill="1" applyBorder="1" applyAlignment="1">
      <alignment vertical="center" wrapText="1"/>
    </xf>
    <xf numFmtId="0" fontId="2" fillId="26" borderId="16" xfId="0" applyFont="1" applyFill="1" applyBorder="1" applyAlignment="1">
      <alignment horizontal="center" wrapText="1"/>
    </xf>
    <xf numFmtId="0" fontId="2" fillId="26" borderId="17" xfId="0" applyFont="1" applyFill="1" applyBorder="1" applyAlignment="1">
      <alignment horizontal="center"/>
    </xf>
    <xf numFmtId="0" fontId="2" fillId="26" borderId="17" xfId="0" applyFont="1" applyFill="1" applyBorder="1" applyAlignment="1">
      <alignment horizontal="center" wrapText="1"/>
    </xf>
    <xf numFmtId="44" fontId="2" fillId="26" borderId="17" xfId="1" applyFont="1" applyFill="1" applyBorder="1" applyAlignment="1">
      <alignment horizontal="center" wrapText="1"/>
    </xf>
    <xf numFmtId="0" fontId="2" fillId="26" borderId="18" xfId="0" applyFont="1" applyFill="1" applyBorder="1" applyAlignment="1">
      <alignment horizontal="center" wrapText="1"/>
    </xf>
    <xf numFmtId="9" fontId="8" fillId="0" borderId="0" xfId="2" applyFont="1" applyFill="1" applyBorder="1" applyAlignment="1">
      <alignment horizontal="right" vertical="top" wrapText="1"/>
    </xf>
    <xf numFmtId="9" fontId="8" fillId="0" borderId="0" xfId="2" applyFont="1" applyFill="1" applyBorder="1" applyAlignment="1">
      <alignment horizontal="right" wrapText="1"/>
    </xf>
    <xf numFmtId="9" fontId="8" fillId="0" borderId="0" xfId="2" applyFont="1" applyFill="1" applyBorder="1" applyAlignment="1">
      <alignment horizontal="center" vertical="top" wrapText="1"/>
    </xf>
    <xf numFmtId="0" fontId="2" fillId="26" borderId="13" xfId="0" applyFont="1" applyFill="1" applyBorder="1" applyAlignment="1">
      <alignment horizontal="center" vertical="center" wrapText="1"/>
    </xf>
    <xf numFmtId="9" fontId="8" fillId="0" borderId="0" xfId="2" applyFont="1" applyFill="1" applyBorder="1" applyAlignment="1">
      <alignment horizontal="left" vertical="top" wrapText="1" indent="3"/>
    </xf>
    <xf numFmtId="0" fontId="2" fillId="28" borderId="1" xfId="0" applyFont="1" applyFill="1" applyBorder="1" applyAlignment="1">
      <alignment wrapText="1"/>
    </xf>
    <xf numFmtId="0" fontId="2" fillId="28" borderId="4" xfId="0" applyFont="1" applyFill="1" applyBorder="1" applyAlignment="1">
      <alignment horizontal="center" vertical="center"/>
    </xf>
    <xf numFmtId="0" fontId="2" fillId="28" borderId="5" xfId="0" applyFont="1" applyFill="1" applyBorder="1" applyAlignment="1">
      <alignment horizontal="left" vertical="center" wrapText="1"/>
    </xf>
    <xf numFmtId="164" fontId="2" fillId="28" borderId="5" xfId="2" applyNumberFormat="1" applyFont="1" applyFill="1" applyBorder="1" applyAlignment="1">
      <alignment horizontal="center"/>
    </xf>
    <xf numFmtId="0" fontId="2" fillId="28" borderId="5" xfId="0" applyFont="1" applyFill="1" applyBorder="1" applyAlignment="1">
      <alignment horizontal="center" vertical="center" wrapText="1"/>
    </xf>
    <xf numFmtId="164" fontId="2" fillId="28" borderId="6" xfId="2" applyNumberFormat="1" applyFont="1" applyFill="1" applyBorder="1" applyAlignment="1">
      <alignment horizontal="center"/>
    </xf>
    <xf numFmtId="44" fontId="2" fillId="28" borderId="7" xfId="1" applyFont="1" applyFill="1" applyBorder="1" applyAlignment="1">
      <alignment horizontal="center" wrapText="1"/>
    </xf>
    <xf numFmtId="0" fontId="3" fillId="29" borderId="10" xfId="0" applyFont="1" applyFill="1" applyBorder="1"/>
    <xf numFmtId="0" fontId="5" fillId="29" borderId="10" xfId="0" applyFont="1" applyFill="1" applyBorder="1" applyAlignment="1">
      <alignment horizontal="center" wrapText="1"/>
    </xf>
    <xf numFmtId="164" fontId="5" fillId="29" borderId="10" xfId="2" applyNumberFormat="1" applyFont="1" applyFill="1" applyBorder="1" applyAlignment="1">
      <alignment horizontal="center" wrapText="1"/>
    </xf>
    <xf numFmtId="44" fontId="5" fillId="29" borderId="10" xfId="1" applyFont="1" applyFill="1" applyBorder="1" applyAlignment="1">
      <alignment horizontal="center" wrapText="1"/>
    </xf>
    <xf numFmtId="0" fontId="3" fillId="29" borderId="10" xfId="0" applyFont="1" applyFill="1" applyBorder="1" applyAlignment="1">
      <alignment wrapText="1"/>
    </xf>
    <xf numFmtId="0" fontId="5" fillId="29" borderId="10" xfId="2" applyNumberFormat="1" applyFont="1" applyFill="1" applyBorder="1" applyAlignment="1">
      <alignment horizontal="center" wrapText="1"/>
    </xf>
    <xf numFmtId="0" fontId="2" fillId="28" borderId="13" xfId="0" applyFont="1" applyFill="1" applyBorder="1" applyAlignment="1">
      <alignment horizontal="center" vertical="center"/>
    </xf>
    <xf numFmtId="0" fontId="5" fillId="29" borderId="15" xfId="0" applyFont="1" applyFill="1" applyBorder="1" applyAlignment="1">
      <alignment horizontal="center" vertical="center" wrapText="1"/>
    </xf>
    <xf numFmtId="0" fontId="5" fillId="29" borderId="7" xfId="0" applyFont="1" applyFill="1" applyBorder="1" applyAlignment="1">
      <alignment vertical="center" wrapText="1"/>
    </xf>
    <xf numFmtId="0" fontId="2" fillId="28" borderId="16" xfId="0" applyFont="1" applyFill="1" applyBorder="1" applyAlignment="1">
      <alignment horizontal="center" wrapText="1"/>
    </xf>
    <xf numFmtId="0" fontId="2" fillId="28" borderId="17" xfId="0" applyFont="1" applyFill="1" applyBorder="1" applyAlignment="1">
      <alignment horizontal="center"/>
    </xf>
    <xf numFmtId="0" fontId="2" fillId="28" borderId="17" xfId="0" applyFont="1" applyFill="1" applyBorder="1" applyAlignment="1">
      <alignment horizontal="center" wrapText="1"/>
    </xf>
    <xf numFmtId="44" fontId="2" fillId="28" borderId="17" xfId="1" applyFont="1" applyFill="1" applyBorder="1" applyAlignment="1">
      <alignment horizontal="center" wrapText="1"/>
    </xf>
    <xf numFmtId="0" fontId="2" fillId="28" borderId="18" xfId="0" applyFont="1" applyFill="1" applyBorder="1" applyAlignment="1">
      <alignment horizontal="center" wrapText="1"/>
    </xf>
    <xf numFmtId="1" fontId="9" fillId="4" borderId="10" xfId="0" applyNumberFormat="1" applyFont="1" applyFill="1" applyBorder="1" applyAlignment="1">
      <alignment horizontal="right" vertical="center" wrapText="1" shrinkToFit="1"/>
    </xf>
    <xf numFmtId="164" fontId="6" fillId="29" borderId="10" xfId="2" applyNumberFormat="1" applyFont="1" applyFill="1" applyBorder="1" applyAlignment="1">
      <alignment horizontal="center" shrinkToFit="1"/>
    </xf>
    <xf numFmtId="165" fontId="5" fillId="29" borderId="10" xfId="0" applyNumberFormat="1" applyFont="1" applyFill="1" applyBorder="1" applyAlignment="1">
      <alignment horizontal="center" wrapText="1"/>
    </xf>
    <xf numFmtId="164" fontId="5" fillId="29" borderId="11" xfId="2" applyNumberFormat="1" applyFont="1" applyFill="1" applyBorder="1" applyAlignment="1">
      <alignment horizontal="center" wrapText="1"/>
    </xf>
    <xf numFmtId="9" fontId="5" fillId="0" borderId="10" xfId="2" applyFont="1" applyBorder="1" applyAlignment="1">
      <alignment horizontal="center" wrapText="1"/>
    </xf>
    <xf numFmtId="9" fontId="5" fillId="29" borderId="10" xfId="2" applyFont="1" applyFill="1" applyBorder="1" applyAlignment="1">
      <alignment horizontal="center" wrapText="1"/>
    </xf>
    <xf numFmtId="44" fontId="7" fillId="29" borderId="10" xfId="1" applyFont="1" applyFill="1" applyBorder="1" applyAlignment="1">
      <alignment horizontal="center" wrapText="1"/>
    </xf>
    <xf numFmtId="165" fontId="5" fillId="29" borderId="10" xfId="2" applyNumberFormat="1" applyFont="1" applyFill="1" applyBorder="1" applyAlignment="1">
      <alignment horizontal="center" wrapText="1"/>
    </xf>
    <xf numFmtId="0" fontId="2" fillId="28" borderId="13" xfId="0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wrapText="1" shrinkToFit="1"/>
    </xf>
    <xf numFmtId="0" fontId="3" fillId="0" borderId="10" xfId="2" applyNumberFormat="1" applyFont="1" applyBorder="1" applyAlignment="1">
      <alignment horizontal="center"/>
    </xf>
    <xf numFmtId="164" fontId="10" fillId="0" borderId="0" xfId="2" applyNumberFormat="1" applyFont="1" applyFill="1" applyBorder="1" applyAlignment="1">
      <alignment horizontal="left" vertical="top"/>
    </xf>
    <xf numFmtId="0" fontId="2" fillId="30" borderId="0" xfId="0" applyFont="1" applyFill="1" applyAlignment="1">
      <alignment horizontal="center"/>
    </xf>
    <xf numFmtId="9" fontId="2" fillId="30" borderId="0" xfId="2" applyFont="1" applyFill="1" applyAlignment="1">
      <alignment horizontal="center"/>
    </xf>
    <xf numFmtId="9" fontId="2" fillId="30" borderId="0" xfId="2" applyFont="1" applyFill="1" applyAlignment="1">
      <alignment horizontal="center" vertical="center"/>
    </xf>
    <xf numFmtId="0" fontId="2" fillId="30" borderId="0" xfId="0" applyFont="1" applyFill="1"/>
    <xf numFmtId="0" fontId="2" fillId="0" borderId="0" xfId="0" applyFont="1" applyAlignment="1">
      <alignment horizontal="center"/>
    </xf>
    <xf numFmtId="9" fontId="2" fillId="0" borderId="0" xfId="2" applyFont="1" applyFill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5" fillId="0" borderId="39" xfId="0" applyFont="1" applyBorder="1" applyAlignment="1">
      <alignment horizontal="center"/>
    </xf>
    <xf numFmtId="164" fontId="3" fillId="0" borderId="39" xfId="2" applyNumberFormat="1" applyFont="1" applyBorder="1" applyAlignment="1">
      <alignment horizontal="center"/>
    </xf>
    <xf numFmtId="1" fontId="5" fillId="0" borderId="39" xfId="0" applyNumberFormat="1" applyFont="1" applyBorder="1" applyAlignment="1">
      <alignment horizontal="center"/>
    </xf>
    <xf numFmtId="44" fontId="5" fillId="0" borderId="39" xfId="0" applyNumberFormat="1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164" fontId="3" fillId="0" borderId="40" xfId="2" applyNumberFormat="1" applyFont="1" applyBorder="1" applyAlignment="1">
      <alignment horizontal="center"/>
    </xf>
    <xf numFmtId="1" fontId="5" fillId="0" borderId="40" xfId="0" applyNumberFormat="1" applyFont="1" applyBorder="1" applyAlignment="1">
      <alignment horizontal="center"/>
    </xf>
    <xf numFmtId="44" fontId="5" fillId="0" borderId="40" xfId="0" applyNumberFormat="1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2" applyNumberFormat="1" applyFont="1" applyFill="1" applyBorder="1" applyAlignment="1">
      <alignment horizontal="center" vertical="center"/>
    </xf>
    <xf numFmtId="44" fontId="5" fillId="0" borderId="1" xfId="0" applyNumberFormat="1" applyFont="1" applyBorder="1"/>
    <xf numFmtId="0" fontId="2" fillId="0" borderId="0" xfId="0" applyFont="1" applyAlignment="1">
      <alignment horizontal="center" vertical="top" wrapText="1"/>
    </xf>
    <xf numFmtId="9" fontId="0" fillId="0" borderId="0" xfId="2" applyFont="1" applyFill="1" applyBorder="1" applyAlignment="1">
      <alignment horizontal="center" vertical="center"/>
    </xf>
    <xf numFmtId="0" fontId="3" fillId="31" borderId="41" xfId="0" applyFont="1" applyFill="1" applyBorder="1" applyAlignment="1">
      <alignment horizontal="center" vertical="top" wrapText="1"/>
    </xf>
    <xf numFmtId="0" fontId="0" fillId="0" borderId="42" xfId="0" applyBorder="1" applyAlignment="1">
      <alignment horizontal="center"/>
    </xf>
    <xf numFmtId="9" fontId="0" fillId="0" borderId="42" xfId="2" applyFont="1" applyBorder="1" applyAlignment="1">
      <alignment horizontal="center" vertical="center"/>
    </xf>
    <xf numFmtId="0" fontId="0" fillId="0" borderId="42" xfId="0" applyBorder="1"/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wrapText="1"/>
    </xf>
    <xf numFmtId="164" fontId="5" fillId="0" borderId="11" xfId="2" applyNumberFormat="1" applyFont="1" applyFill="1" applyBorder="1" applyAlignment="1">
      <alignment horizontal="center" wrapText="1"/>
    </xf>
    <xf numFmtId="44" fontId="5" fillId="0" borderId="11" xfId="1" applyFont="1" applyFill="1" applyBorder="1" applyAlignment="1">
      <alignment horizontal="center" wrapText="1"/>
    </xf>
    <xf numFmtId="0" fontId="5" fillId="0" borderId="10" xfId="2" applyNumberFormat="1" applyFont="1" applyFill="1" applyBorder="1" applyAlignment="1">
      <alignment horizontal="center" wrapText="1"/>
    </xf>
    <xf numFmtId="0" fontId="2" fillId="32" borderId="7" xfId="0" applyFont="1" applyFill="1" applyBorder="1" applyAlignment="1">
      <alignment horizontal="center" vertical="top" wrapText="1"/>
    </xf>
    <xf numFmtId="9" fontId="0" fillId="0" borderId="0" xfId="2" applyFont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164" fontId="3" fillId="0" borderId="8" xfId="2" applyNumberFormat="1" applyFont="1" applyFill="1" applyBorder="1" applyAlignment="1">
      <alignment horizontal="center"/>
    </xf>
    <xf numFmtId="164" fontId="3" fillId="0" borderId="8" xfId="2" applyNumberFormat="1" applyFont="1" applyFill="1" applyBorder="1" applyAlignment="1">
      <alignment horizontal="center" vertical="center"/>
    </xf>
    <xf numFmtId="44" fontId="3" fillId="0" borderId="8" xfId="1" applyFont="1" applyFill="1" applyBorder="1"/>
    <xf numFmtId="164" fontId="3" fillId="0" borderId="10" xfId="2" applyNumberFormat="1" applyFont="1" applyFill="1" applyBorder="1" applyAlignment="1">
      <alignment horizontal="center"/>
    </xf>
    <xf numFmtId="164" fontId="3" fillId="0" borderId="10" xfId="2" applyNumberFormat="1" applyFont="1" applyFill="1" applyBorder="1" applyAlignment="1">
      <alignment horizontal="center" vertical="center"/>
    </xf>
    <xf numFmtId="44" fontId="3" fillId="0" borderId="10" xfId="1" applyFont="1" applyFill="1" applyBorder="1"/>
    <xf numFmtId="0" fontId="2" fillId="33" borderId="7" xfId="0" applyFont="1" applyFill="1" applyBorder="1" applyAlignment="1">
      <alignment horizontal="center" vertical="top" wrapText="1"/>
    </xf>
    <xf numFmtId="164" fontId="3" fillId="0" borderId="8" xfId="2" applyNumberFormat="1" applyFont="1" applyBorder="1" applyAlignment="1">
      <alignment horizontal="center" vertical="center"/>
    </xf>
    <xf numFmtId="44" fontId="3" fillId="0" borderId="10" xfId="0" applyNumberFormat="1" applyFont="1" applyBorder="1"/>
    <xf numFmtId="0" fontId="2" fillId="34" borderId="7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0" fontId="6" fillId="0" borderId="8" xfId="2" applyNumberFormat="1" applyFont="1" applyFill="1" applyBorder="1" applyAlignment="1">
      <alignment horizontal="center" shrinkToFit="1"/>
    </xf>
    <xf numFmtId="165" fontId="5" fillId="0" borderId="8" xfId="0" applyNumberFormat="1" applyFont="1" applyBorder="1" applyAlignment="1">
      <alignment horizontal="center" wrapText="1"/>
    </xf>
    <xf numFmtId="10" fontId="5" fillId="0" borderId="8" xfId="2" applyNumberFormat="1" applyFont="1" applyFill="1" applyBorder="1" applyAlignment="1">
      <alignment horizontal="center" wrapText="1"/>
    </xf>
    <xf numFmtId="44" fontId="0" fillId="0" borderId="8" xfId="1" applyFont="1" applyFill="1" applyBorder="1"/>
    <xf numFmtId="10" fontId="6" fillId="0" borderId="10" xfId="2" applyNumberFormat="1" applyFont="1" applyFill="1" applyBorder="1" applyAlignment="1">
      <alignment horizontal="center" shrinkToFit="1"/>
    </xf>
    <xf numFmtId="0" fontId="2" fillId="26" borderId="7" xfId="0" applyFont="1" applyFill="1" applyBorder="1" applyAlignment="1">
      <alignment horizontal="center" vertical="top"/>
    </xf>
    <xf numFmtId="0" fontId="17" fillId="0" borderId="8" xfId="0" applyFont="1" applyBorder="1" applyAlignment="1">
      <alignment horizontal="center"/>
    </xf>
    <xf numFmtId="44" fontId="17" fillId="0" borderId="8" xfId="1" applyFont="1" applyFill="1" applyBorder="1"/>
    <xf numFmtId="0" fontId="17" fillId="0" borderId="10" xfId="0" applyFont="1" applyBorder="1" applyAlignment="1">
      <alignment horizontal="center"/>
    </xf>
    <xf numFmtId="44" fontId="17" fillId="0" borderId="10" xfId="1" applyFont="1" applyFill="1" applyBorder="1"/>
    <xf numFmtId="1" fontId="3" fillId="0" borderId="10" xfId="0" applyNumberFormat="1" applyFont="1" applyBorder="1" applyAlignment="1">
      <alignment horizontal="center"/>
    </xf>
    <xf numFmtId="0" fontId="2" fillId="28" borderId="15" xfId="0" applyFont="1" applyFill="1" applyBorder="1" applyAlignment="1">
      <alignment horizontal="center" vertical="top" wrapText="1"/>
    </xf>
    <xf numFmtId="0" fontId="2" fillId="35" borderId="7" xfId="0" applyFont="1" applyFill="1" applyBorder="1" applyAlignment="1">
      <alignment horizontal="center" vertical="center"/>
    </xf>
    <xf numFmtId="0" fontId="5" fillId="36" borderId="7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wrapText="1"/>
    </xf>
    <xf numFmtId="164" fontId="6" fillId="0" borderId="8" xfId="2" applyNumberFormat="1" applyFont="1" applyFill="1" applyBorder="1" applyAlignment="1">
      <alignment horizontal="center" shrinkToFit="1"/>
    </xf>
    <xf numFmtId="164" fontId="5" fillId="0" borderId="8" xfId="2" applyNumberFormat="1" applyFont="1" applyFill="1" applyBorder="1" applyAlignment="1">
      <alignment horizontal="center" wrapText="1"/>
    </xf>
    <xf numFmtId="44" fontId="5" fillId="0" borderId="8" xfId="1" applyFont="1" applyFill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center" shrinkToFit="1"/>
    </xf>
    <xf numFmtId="0" fontId="3" fillId="17" borderId="7" xfId="0" applyFont="1" applyFill="1" applyBorder="1" applyAlignment="1">
      <alignment horizontal="center" vertical="top"/>
    </xf>
    <xf numFmtId="1" fontId="3" fillId="0" borderId="10" xfId="2" applyNumberFormat="1" applyFont="1" applyBorder="1" applyAlignment="1">
      <alignment horizontal="center" vertical="center"/>
    </xf>
    <xf numFmtId="0" fontId="3" fillId="37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 vertical="center"/>
    </xf>
    <xf numFmtId="0" fontId="3" fillId="0" borderId="10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2" fillId="38" borderId="38" xfId="0" applyFont="1" applyFill="1" applyBorder="1" applyAlignment="1">
      <alignment horizontal="center" vertical="top"/>
    </xf>
    <xf numFmtId="0" fontId="2" fillId="33" borderId="1" xfId="0" applyFont="1" applyFill="1" applyBorder="1" applyAlignment="1">
      <alignment wrapText="1"/>
    </xf>
    <xf numFmtId="44" fontId="5" fillId="0" borderId="0" xfId="0" applyNumberFormat="1" applyFont="1" applyAlignment="1">
      <alignment horizontal="center" wrapText="1"/>
    </xf>
    <xf numFmtId="0" fontId="2" fillId="33" borderId="4" xfId="0" applyFont="1" applyFill="1" applyBorder="1" applyAlignment="1">
      <alignment horizontal="center" vertical="center"/>
    </xf>
    <xf numFmtId="0" fontId="2" fillId="33" borderId="5" xfId="0" applyFont="1" applyFill="1" applyBorder="1" applyAlignment="1">
      <alignment horizontal="left" vertical="center" wrapText="1"/>
    </xf>
    <xf numFmtId="164" fontId="2" fillId="33" borderId="5" xfId="2" applyNumberFormat="1" applyFont="1" applyFill="1" applyBorder="1" applyAlignment="1">
      <alignment horizontal="center"/>
    </xf>
    <xf numFmtId="0" fontId="2" fillId="33" borderId="5" xfId="0" applyFont="1" applyFill="1" applyBorder="1" applyAlignment="1">
      <alignment horizontal="center" vertical="center" wrapText="1"/>
    </xf>
    <xf numFmtId="164" fontId="2" fillId="33" borderId="6" xfId="2" applyNumberFormat="1" applyFont="1" applyFill="1" applyBorder="1" applyAlignment="1">
      <alignment horizontal="center"/>
    </xf>
    <xf numFmtId="44" fontId="2" fillId="33" borderId="7" xfId="1" applyFont="1" applyFill="1" applyBorder="1" applyAlignment="1">
      <alignment horizontal="center" wrapText="1"/>
    </xf>
    <xf numFmtId="0" fontId="3" fillId="39" borderId="10" xfId="0" applyFont="1" applyFill="1" applyBorder="1"/>
    <xf numFmtId="0" fontId="5" fillId="39" borderId="10" xfId="0" applyFont="1" applyFill="1" applyBorder="1" applyAlignment="1">
      <alignment horizontal="center" wrapText="1"/>
    </xf>
    <xf numFmtId="164" fontId="5" fillId="39" borderId="10" xfId="2" applyNumberFormat="1" applyFont="1" applyFill="1" applyBorder="1" applyAlignment="1">
      <alignment horizontal="center" wrapText="1"/>
    </xf>
    <xf numFmtId="44" fontId="5" fillId="39" borderId="10" xfId="1" applyFont="1" applyFill="1" applyBorder="1" applyAlignment="1">
      <alignment horizontal="center" wrapText="1"/>
    </xf>
    <xf numFmtId="0" fontId="3" fillId="39" borderId="10" xfId="0" applyFont="1" applyFill="1" applyBorder="1" applyAlignment="1">
      <alignment wrapText="1"/>
    </xf>
    <xf numFmtId="0" fontId="5" fillId="39" borderId="10" xfId="2" applyNumberFormat="1" applyFont="1" applyFill="1" applyBorder="1" applyAlignment="1">
      <alignment horizontal="center" wrapText="1"/>
    </xf>
    <xf numFmtId="0" fontId="5" fillId="0" borderId="0" xfId="2" applyNumberFormat="1" applyFont="1" applyFill="1" applyBorder="1" applyAlignment="1">
      <alignment horizontal="center" wrapText="1"/>
    </xf>
    <xf numFmtId="0" fontId="2" fillId="33" borderId="13" xfId="0" applyFont="1" applyFill="1" applyBorder="1" applyAlignment="1">
      <alignment horizontal="center" vertical="center"/>
    </xf>
    <xf numFmtId="0" fontId="5" fillId="39" borderId="15" xfId="0" applyFont="1" applyFill="1" applyBorder="1" applyAlignment="1">
      <alignment horizontal="center" vertical="center" wrapText="1"/>
    </xf>
    <xf numFmtId="0" fontId="5" fillId="39" borderId="7" xfId="0" applyFont="1" applyFill="1" applyBorder="1" applyAlignment="1">
      <alignment vertical="center" wrapText="1"/>
    </xf>
    <xf numFmtId="0" fontId="2" fillId="33" borderId="16" xfId="0" applyFont="1" applyFill="1" applyBorder="1" applyAlignment="1">
      <alignment horizontal="center" wrapText="1"/>
    </xf>
    <xf numFmtId="0" fontId="2" fillId="33" borderId="17" xfId="0" applyFont="1" applyFill="1" applyBorder="1" applyAlignment="1">
      <alignment horizontal="center"/>
    </xf>
    <xf numFmtId="0" fontId="2" fillId="33" borderId="17" xfId="0" applyFont="1" applyFill="1" applyBorder="1" applyAlignment="1">
      <alignment horizontal="center" wrapText="1"/>
    </xf>
    <xf numFmtId="44" fontId="2" fillId="33" borderId="17" xfId="1" applyFont="1" applyFill="1" applyBorder="1" applyAlignment="1">
      <alignment horizontal="center" wrapText="1"/>
    </xf>
    <xf numFmtId="0" fontId="2" fillId="33" borderId="18" xfId="0" applyFont="1" applyFill="1" applyBorder="1" applyAlignment="1">
      <alignment horizontal="center" wrapText="1"/>
    </xf>
    <xf numFmtId="164" fontId="8" fillId="0" borderId="0" xfId="2" applyNumberFormat="1" applyFont="1" applyFill="1" applyBorder="1" applyAlignment="1">
      <alignment horizontal="left" vertical="top" wrapText="1" indent="4"/>
    </xf>
    <xf numFmtId="0" fontId="2" fillId="33" borderId="13" xfId="0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 vertical="top" wrapText="1"/>
    </xf>
    <xf numFmtId="0" fontId="5" fillId="25" borderId="2" xfId="0" applyFont="1" applyFill="1" applyBorder="1" applyAlignment="1">
      <alignment horizontal="center" vertical="center" wrapText="1"/>
    </xf>
    <xf numFmtId="0" fontId="5" fillId="25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29" borderId="2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0" fontId="5" fillId="39" borderId="2" xfId="0" applyFont="1" applyFill="1" applyBorder="1" applyAlignment="1">
      <alignment horizontal="center" vertical="center" wrapText="1"/>
    </xf>
    <xf numFmtId="0" fontId="5" fillId="39" borderId="3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 shrinkToFit="1"/>
    </xf>
    <xf numFmtId="0" fontId="5" fillId="22" borderId="3" xfId="0" applyFont="1" applyFill="1" applyBorder="1" applyAlignment="1">
      <alignment horizontal="center" vertical="center" wrapText="1" shrinkToFi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vertical="center" wrapText="1"/>
    </xf>
    <xf numFmtId="0" fontId="5" fillId="7" borderId="19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wrapText="1"/>
    </xf>
    <xf numFmtId="0" fontId="5" fillId="7" borderId="19" xfId="0" applyFont="1" applyFill="1" applyBorder="1" applyAlignment="1">
      <alignment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 shrinkToFit="1"/>
    </xf>
    <xf numFmtId="0" fontId="5" fillId="18" borderId="3" xfId="0" applyFont="1" applyFill="1" applyBorder="1" applyAlignment="1">
      <alignment horizontal="center" vertical="center" wrapText="1" shrinkToFit="1"/>
    </xf>
    <xf numFmtId="0" fontId="5" fillId="20" borderId="2" xfId="0" applyFont="1" applyFill="1" applyBorder="1" applyAlignment="1">
      <alignment horizontal="center" vertical="center" wrapText="1" shrinkToFit="1"/>
    </xf>
    <xf numFmtId="0" fontId="5" fillId="20" borderId="3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6" borderId="36" xfId="0" applyFont="1" applyFill="1" applyBorder="1" applyAlignment="1">
      <alignment horizontal="left" vertical="center" wrapText="1"/>
    </xf>
    <xf numFmtId="0" fontId="2" fillId="26" borderId="37" xfId="0" applyFont="1" applyFill="1" applyBorder="1" applyAlignment="1">
      <alignment horizontal="left" vertical="center" wrapText="1"/>
    </xf>
    <xf numFmtId="0" fontId="5" fillId="27" borderId="2" xfId="0" applyFont="1" applyFill="1" applyBorder="1" applyAlignment="1">
      <alignment horizontal="center" vertical="center" wrapText="1" shrinkToFit="1"/>
    </xf>
    <xf numFmtId="0" fontId="5" fillId="27" borderId="3" xfId="0" applyFont="1" applyFill="1" applyBorder="1" applyAlignment="1">
      <alignment horizontal="center" vertical="center" wrapText="1" shrinkToFit="1"/>
    </xf>
    <xf numFmtId="0" fontId="2" fillId="31" borderId="1" xfId="0" applyFont="1" applyFill="1" applyBorder="1" applyAlignment="1">
      <alignment wrapText="1"/>
    </xf>
    <xf numFmtId="0" fontId="5" fillId="40" borderId="2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2" fillId="31" borderId="4" xfId="0" applyFont="1" applyFill="1" applyBorder="1" applyAlignment="1">
      <alignment horizontal="center" vertical="center"/>
    </xf>
    <xf numFmtId="0" fontId="2" fillId="31" borderId="5" xfId="0" applyFont="1" applyFill="1" applyBorder="1" applyAlignment="1">
      <alignment horizontal="center" vertical="center" wrapText="1"/>
    </xf>
    <xf numFmtId="164" fontId="2" fillId="31" borderId="5" xfId="2" applyNumberFormat="1" applyFont="1" applyFill="1" applyBorder="1" applyAlignment="1">
      <alignment horizontal="center"/>
    </xf>
    <xf numFmtId="164" fontId="2" fillId="31" borderId="6" xfId="2" applyNumberFormat="1" applyFont="1" applyFill="1" applyBorder="1" applyAlignment="1">
      <alignment horizontal="center"/>
    </xf>
    <xf numFmtId="44" fontId="2" fillId="31" borderId="7" xfId="1" applyFont="1" applyFill="1" applyBorder="1" applyAlignment="1">
      <alignment horizontal="center" wrapText="1"/>
    </xf>
    <xf numFmtId="0" fontId="3" fillId="40" borderId="10" xfId="0" applyFont="1" applyFill="1" applyBorder="1"/>
    <xf numFmtId="0" fontId="5" fillId="40" borderId="10" xfId="0" applyFont="1" applyFill="1" applyBorder="1" applyAlignment="1">
      <alignment horizontal="center" wrapText="1"/>
    </xf>
    <xf numFmtId="164" fontId="5" fillId="40" borderId="10" xfId="2" applyNumberFormat="1" applyFont="1" applyFill="1" applyBorder="1" applyAlignment="1">
      <alignment horizontal="center" wrapText="1"/>
    </xf>
    <xf numFmtId="44" fontId="5" fillId="40" borderId="10" xfId="1" applyFont="1" applyFill="1" applyBorder="1" applyAlignment="1">
      <alignment horizontal="center" wrapText="1"/>
    </xf>
    <xf numFmtId="44" fontId="5" fillId="0" borderId="0" xfId="0" applyNumberFormat="1" applyFont="1" applyAlignment="1">
      <alignment wrapText="1"/>
    </xf>
    <xf numFmtId="0" fontId="3" fillId="40" borderId="10" xfId="0" applyFont="1" applyFill="1" applyBorder="1" applyAlignment="1">
      <alignment wrapText="1"/>
    </xf>
    <xf numFmtId="0" fontId="5" fillId="40" borderId="10" xfId="2" applyNumberFormat="1" applyFont="1" applyFill="1" applyBorder="1" applyAlignment="1">
      <alignment horizontal="center" wrapText="1"/>
    </xf>
    <xf numFmtId="0" fontId="2" fillId="31" borderId="13" xfId="0" applyFont="1" applyFill="1" applyBorder="1" applyAlignment="1">
      <alignment horizontal="center" vertical="center"/>
    </xf>
    <xf numFmtId="0" fontId="5" fillId="40" borderId="15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vertical="center" wrapText="1"/>
    </xf>
    <xf numFmtId="0" fontId="2" fillId="31" borderId="16" xfId="0" applyFont="1" applyFill="1" applyBorder="1" applyAlignment="1">
      <alignment horizontal="center" wrapText="1"/>
    </xf>
    <xf numFmtId="0" fontId="2" fillId="31" borderId="17" xfId="0" applyFont="1" applyFill="1" applyBorder="1" applyAlignment="1">
      <alignment horizontal="center"/>
    </xf>
    <xf numFmtId="0" fontId="2" fillId="31" borderId="17" xfId="0" applyFont="1" applyFill="1" applyBorder="1" applyAlignment="1">
      <alignment horizontal="center" wrapText="1"/>
    </xf>
    <xf numFmtId="44" fontId="2" fillId="31" borderId="17" xfId="1" applyFont="1" applyFill="1" applyBorder="1" applyAlignment="1">
      <alignment horizontal="center" wrapText="1"/>
    </xf>
    <xf numFmtId="0" fontId="2" fillId="31" borderId="18" xfId="0" applyFont="1" applyFill="1" applyBorder="1" applyAlignment="1">
      <alignment horizontal="center" wrapText="1"/>
    </xf>
    <xf numFmtId="164" fontId="6" fillId="40" borderId="10" xfId="2" applyNumberFormat="1" applyFont="1" applyFill="1" applyBorder="1" applyAlignment="1">
      <alignment horizontal="center" shrinkToFit="1"/>
    </xf>
    <xf numFmtId="165" fontId="5" fillId="40" borderId="10" xfId="0" applyNumberFormat="1" applyFont="1" applyFill="1" applyBorder="1" applyAlignment="1">
      <alignment horizontal="center" wrapText="1"/>
    </xf>
    <xf numFmtId="164" fontId="5" fillId="40" borderId="11" xfId="2" applyNumberFormat="1" applyFont="1" applyFill="1" applyBorder="1" applyAlignment="1">
      <alignment horizontal="center" wrapText="1"/>
    </xf>
    <xf numFmtId="44" fontId="7" fillId="40" borderId="10" xfId="1" applyFont="1" applyFill="1" applyBorder="1" applyAlignment="1">
      <alignment horizontal="center" wrapText="1"/>
    </xf>
    <xf numFmtId="165" fontId="5" fillId="40" borderId="10" xfId="2" applyNumberFormat="1" applyFont="1" applyFill="1" applyBorder="1" applyAlignment="1">
      <alignment horizontal="center" wrapText="1"/>
    </xf>
    <xf numFmtId="44" fontId="0" fillId="0" borderId="8" xfId="1" applyFont="1" applyBorder="1" applyAlignment="1"/>
    <xf numFmtId="44" fontId="0" fillId="0" borderId="0" xfId="1" applyFont="1" applyAlignment="1"/>
    <xf numFmtId="0" fontId="2" fillId="31" borderId="16" xfId="0" applyFont="1" applyFill="1" applyBorder="1" applyAlignment="1">
      <alignment horizontal="right" wrapText="1"/>
    </xf>
    <xf numFmtId="0" fontId="2" fillId="31" borderId="17" xfId="0" applyFont="1" applyFill="1" applyBorder="1" applyAlignment="1">
      <alignment horizontal="right"/>
    </xf>
    <xf numFmtId="0" fontId="2" fillId="31" borderId="17" xfId="0" applyFont="1" applyFill="1" applyBorder="1" applyAlignment="1">
      <alignment horizontal="right" wrapText="1"/>
    </xf>
    <xf numFmtId="44" fontId="2" fillId="31" borderId="17" xfId="1" applyFont="1" applyFill="1" applyBorder="1" applyAlignment="1">
      <alignment horizontal="right" wrapText="1"/>
    </xf>
    <xf numFmtId="0" fontId="2" fillId="31" borderId="18" xfId="0" applyFont="1" applyFill="1" applyBorder="1" applyAlignment="1">
      <alignment horizontal="right" wrapText="1"/>
    </xf>
    <xf numFmtId="165" fontId="9" fillId="4" borderId="10" xfId="0" applyNumberFormat="1" applyFont="1" applyFill="1" applyBorder="1" applyAlignment="1">
      <alignment horizontal="center" wrapText="1" shrinkToFit="1"/>
    </xf>
    <xf numFmtId="44" fontId="9" fillId="4" borderId="10" xfId="1" applyFont="1" applyFill="1" applyBorder="1" applyAlignment="1">
      <alignment horizontal="center" wrapText="1" shrinkToFi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50AD-3861-4159-9079-1222B12A1FA2}">
  <dimension ref="A1:H79"/>
  <sheetViews>
    <sheetView topLeftCell="A26" workbookViewId="0">
      <selection activeCell="K55" sqref="K55"/>
    </sheetView>
  </sheetViews>
  <sheetFormatPr baseColWidth="10" defaultRowHeight="15" x14ac:dyDescent="0.25"/>
  <cols>
    <col min="1" max="1" width="30.85546875" bestFit="1" customWidth="1"/>
    <col min="2" max="2" width="11.7109375" bestFit="1" customWidth="1"/>
    <col min="3" max="3" width="11.7109375" customWidth="1"/>
    <col min="4" max="4" width="12" bestFit="1" customWidth="1"/>
    <col min="5" max="5" width="7.7109375" bestFit="1" customWidth="1"/>
    <col min="6" max="6" width="19.5703125" bestFit="1" customWidth="1"/>
    <col min="8" max="8" width="16.5703125" bestFit="1" customWidth="1"/>
    <col min="11" max="11" width="28.42578125" customWidth="1"/>
    <col min="16" max="16" width="18.42578125" customWidth="1"/>
  </cols>
  <sheetData>
    <row r="1" spans="1:8" ht="20.100000000000001" customHeight="1" x14ac:dyDescent="0.25">
      <c r="A1" s="717" t="s">
        <v>3548</v>
      </c>
      <c r="B1" s="717" t="s">
        <v>3549</v>
      </c>
      <c r="C1" s="718" t="s">
        <v>4</v>
      </c>
      <c r="D1" s="717" t="s">
        <v>3550</v>
      </c>
      <c r="E1" s="719" t="s">
        <v>4</v>
      </c>
      <c r="F1" s="720" t="s">
        <v>3551</v>
      </c>
    </row>
    <row r="2" spans="1:8" ht="15.75" thickBot="1" x14ac:dyDescent="0.3"/>
    <row r="3" spans="1:8" ht="17.100000000000001" customHeight="1" thickTop="1" thickBot="1" x14ac:dyDescent="0.3">
      <c r="A3" s="795" t="s">
        <v>3552</v>
      </c>
      <c r="B3" s="721"/>
      <c r="C3" s="721"/>
      <c r="D3" s="721"/>
      <c r="E3" s="722"/>
      <c r="F3" s="4"/>
    </row>
    <row r="4" spans="1:8" ht="17.100000000000001" customHeight="1" thickTop="1" thickBot="1" x14ac:dyDescent="0.3">
      <c r="A4" s="723" t="s">
        <v>3553</v>
      </c>
      <c r="B4" s="724">
        <f>SUM(B9,B13,B17,B21,B25,B29,B33,B37,B41,B45,B49,B53,B57,B61,B65,B69,B73)</f>
        <v>4586</v>
      </c>
      <c r="C4" s="725">
        <f>B4/B$6</f>
        <v>0.72072921577872073</v>
      </c>
      <c r="D4" s="726">
        <f>SUM(D9,D13,D17,D21,D25,D29,D33,D37,D41,D45,D49,D53,D57,D61,D65,D69,D73)</f>
        <v>37644</v>
      </c>
      <c r="E4" s="725">
        <f>D4/D$6</f>
        <v>0.58025433526011561</v>
      </c>
      <c r="F4" s="727">
        <v>0</v>
      </c>
    </row>
    <row r="5" spans="1:8" ht="16.5" thickTop="1" thickBot="1" x14ac:dyDescent="0.3">
      <c r="A5" s="728" t="s">
        <v>3554</v>
      </c>
      <c r="B5" s="729">
        <f>SUM(B10,B14,B18,B22,B26,B30,B34,B38,B42,B46,B50,B54,B58,B62,B66,B70,B74)</f>
        <v>1777</v>
      </c>
      <c r="C5" s="730">
        <f>B5/B$6</f>
        <v>0.27927078422127927</v>
      </c>
      <c r="D5" s="731">
        <f>SUM(D10,D14,D18,D22,D26,D30,D34,D38,D42,D46,D50,D54,D58,D62,D66,D70,D74)</f>
        <v>27231</v>
      </c>
      <c r="E5" s="730">
        <f>D5/D$6</f>
        <v>0.41974566473988439</v>
      </c>
      <c r="F5" s="732">
        <f>SUM(F10,F14,F18,F22,F26,F30,F34,F38,F42,F46,F50,F54,F58,F62,F66,F70,F74)</f>
        <v>893082516.71958566</v>
      </c>
    </row>
    <row r="6" spans="1:8" ht="16.5" thickTop="1" thickBot="1" x14ac:dyDescent="0.3">
      <c r="A6" s="733" t="s">
        <v>3555</v>
      </c>
      <c r="B6" s="734">
        <f>SUM(B4:B5)</f>
        <v>6363</v>
      </c>
      <c r="C6" s="735">
        <f>SUM(C4:C5)</f>
        <v>1</v>
      </c>
      <c r="D6" s="736">
        <f>SUM(D4:D5)</f>
        <v>64875</v>
      </c>
      <c r="E6" s="737">
        <f>SUM(E4:E5)</f>
        <v>1</v>
      </c>
      <c r="F6" s="738">
        <f>SUM(F4:F5)</f>
        <v>893082516.71958566</v>
      </c>
    </row>
    <row r="7" spans="1:8" ht="17.100000000000001" customHeight="1" thickTop="1" thickBot="1" x14ac:dyDescent="0.3">
      <c r="A7" s="739"/>
      <c r="B7" s="97"/>
      <c r="C7" s="97"/>
      <c r="D7" s="97"/>
      <c r="E7" s="740"/>
    </row>
    <row r="8" spans="1:8" ht="16.5" thickTop="1" thickBot="1" x14ac:dyDescent="0.3">
      <c r="A8" s="741" t="s">
        <v>3556</v>
      </c>
      <c r="B8" s="742"/>
      <c r="C8" s="742"/>
      <c r="D8" s="742"/>
      <c r="E8" s="743"/>
      <c r="F8" s="744"/>
    </row>
    <row r="9" spans="1:8" ht="15.75" thickTop="1" x14ac:dyDescent="0.25">
      <c r="A9" s="745" t="s">
        <v>3553</v>
      </c>
      <c r="B9" s="746">
        <v>476</v>
      </c>
      <c r="C9" s="747">
        <v>0.90857142857142859</v>
      </c>
      <c r="D9" s="746">
        <v>2575</v>
      </c>
      <c r="E9" s="747">
        <v>0.9470802919708029</v>
      </c>
      <c r="F9" s="748">
        <v>0</v>
      </c>
    </row>
    <row r="10" spans="1:8" x14ac:dyDescent="0.25">
      <c r="A10" s="44" t="s">
        <v>3554</v>
      </c>
      <c r="B10" s="30">
        <v>48</v>
      </c>
      <c r="C10" s="46">
        <v>9.1428571428571442E-2</v>
      </c>
      <c r="D10" s="30">
        <v>145</v>
      </c>
      <c r="E10" s="46">
        <v>5.2919708029197078E-2</v>
      </c>
      <c r="F10" s="41">
        <v>4467796.54</v>
      </c>
      <c r="H10" s="242"/>
    </row>
    <row r="11" spans="1:8" ht="17.100000000000001" customHeight="1" thickBot="1" x14ac:dyDescent="0.3">
      <c r="A11" s="44" t="s">
        <v>3555</v>
      </c>
      <c r="B11" s="749">
        <v>524</v>
      </c>
      <c r="C11" s="46">
        <v>1</v>
      </c>
      <c r="D11" s="749">
        <v>2720</v>
      </c>
      <c r="E11" s="46">
        <v>1</v>
      </c>
      <c r="F11" s="41">
        <v>4467796.54</v>
      </c>
      <c r="H11" s="136"/>
    </row>
    <row r="12" spans="1:8" ht="15.75" thickBot="1" x14ac:dyDescent="0.3">
      <c r="A12" s="750" t="s">
        <v>3557</v>
      </c>
      <c r="B12" s="97"/>
      <c r="C12" s="97"/>
      <c r="D12" s="97"/>
      <c r="E12" s="751"/>
    </row>
    <row r="13" spans="1:8" ht="15.75" thickTop="1" x14ac:dyDescent="0.25">
      <c r="A13" s="752" t="s">
        <v>3553</v>
      </c>
      <c r="B13" s="21">
        <v>1861</v>
      </c>
      <c r="C13" s="753">
        <v>0.89686746987951804</v>
      </c>
      <c r="D13" s="21">
        <v>3182</v>
      </c>
      <c r="E13" s="754">
        <v>0.90732820074137432</v>
      </c>
      <c r="F13" s="755">
        <v>0</v>
      </c>
    </row>
    <row r="14" spans="1:8" x14ac:dyDescent="0.25">
      <c r="A14" s="44" t="s">
        <v>3554</v>
      </c>
      <c r="B14" s="26">
        <v>214</v>
      </c>
      <c r="C14" s="756">
        <v>0.10313253012048193</v>
      </c>
      <c r="D14" s="26">
        <v>325</v>
      </c>
      <c r="E14" s="757">
        <v>9.2671799258625606E-2</v>
      </c>
      <c r="F14" s="758">
        <v>41941945.939999998</v>
      </c>
    </row>
    <row r="15" spans="1:8" ht="17.100000000000001" customHeight="1" thickBot="1" x14ac:dyDescent="0.3">
      <c r="A15" s="44" t="s">
        <v>3555</v>
      </c>
      <c r="B15" s="26">
        <v>2075</v>
      </c>
      <c r="C15" s="756">
        <v>1</v>
      </c>
      <c r="D15" s="26">
        <v>3507</v>
      </c>
      <c r="E15" s="757">
        <v>0.99999999999999989</v>
      </c>
      <c r="F15" s="758">
        <v>41941945.939999998</v>
      </c>
    </row>
    <row r="16" spans="1:8" ht="15.75" thickBot="1" x14ac:dyDescent="0.3">
      <c r="A16" s="759" t="s">
        <v>3558</v>
      </c>
      <c r="B16" s="97"/>
      <c r="C16" s="97"/>
      <c r="D16" s="97"/>
      <c r="E16" s="751"/>
    </row>
    <row r="17" spans="1:6" ht="15.75" thickTop="1" x14ac:dyDescent="0.25">
      <c r="A17" s="752" t="s">
        <v>3553</v>
      </c>
      <c r="B17" s="21">
        <v>225</v>
      </c>
      <c r="C17" s="279">
        <v>0.84269662921348321</v>
      </c>
      <c r="D17" s="21">
        <v>2466</v>
      </c>
      <c r="E17" s="760">
        <v>0.88355428161949112</v>
      </c>
      <c r="F17" s="237">
        <v>0</v>
      </c>
    </row>
    <row r="18" spans="1:6" x14ac:dyDescent="0.25">
      <c r="A18" s="44" t="s">
        <v>3554</v>
      </c>
      <c r="B18" s="26">
        <v>42</v>
      </c>
      <c r="C18" s="27">
        <v>0.15730337078651685</v>
      </c>
      <c r="D18" s="26">
        <v>325</v>
      </c>
      <c r="E18" s="280">
        <v>0.11644571838050878</v>
      </c>
      <c r="F18" s="238">
        <v>4135119.45</v>
      </c>
    </row>
    <row r="19" spans="1:6" ht="17.100000000000001" customHeight="1" thickBot="1" x14ac:dyDescent="0.3">
      <c r="A19" s="44" t="s">
        <v>3555</v>
      </c>
      <c r="B19" s="26">
        <v>267</v>
      </c>
      <c r="C19" s="27">
        <v>1</v>
      </c>
      <c r="D19" s="26">
        <v>2791</v>
      </c>
      <c r="E19" s="280">
        <v>0.99999999999999989</v>
      </c>
      <c r="F19" s="761">
        <v>4135119.45</v>
      </c>
    </row>
    <row r="20" spans="1:6" ht="15.75" customHeight="1" thickBot="1" x14ac:dyDescent="0.3">
      <c r="A20" s="762" t="s">
        <v>3559</v>
      </c>
      <c r="B20" s="97"/>
      <c r="C20" s="97"/>
      <c r="D20" s="97"/>
      <c r="E20" s="751"/>
    </row>
    <row r="21" spans="1:6" ht="15.75" thickTop="1" x14ac:dyDescent="0.25">
      <c r="A21" s="752" t="s">
        <v>3553</v>
      </c>
      <c r="B21" s="21">
        <v>103</v>
      </c>
      <c r="C21" s="279">
        <v>0.84426229508196715</v>
      </c>
      <c r="D21" s="21">
        <v>1002</v>
      </c>
      <c r="E21" s="760">
        <v>0.87587412587412583</v>
      </c>
      <c r="F21" s="237">
        <v>0</v>
      </c>
    </row>
    <row r="22" spans="1:6" x14ac:dyDescent="0.25">
      <c r="A22" s="44" t="s">
        <v>3554</v>
      </c>
      <c r="B22" s="26">
        <v>19</v>
      </c>
      <c r="C22" s="27">
        <v>0.15573770491803279</v>
      </c>
      <c r="D22" s="26">
        <v>142</v>
      </c>
      <c r="E22" s="280">
        <v>0.12412587412587413</v>
      </c>
      <c r="F22" s="238">
        <v>3115504.46</v>
      </c>
    </row>
    <row r="23" spans="1:6" ht="17.100000000000001" customHeight="1" thickBot="1" x14ac:dyDescent="0.3">
      <c r="A23" s="44" t="s">
        <v>3555</v>
      </c>
      <c r="B23" s="26">
        <v>122</v>
      </c>
      <c r="C23" s="27">
        <v>1</v>
      </c>
      <c r="D23" s="26">
        <v>1144</v>
      </c>
      <c r="E23" s="280">
        <v>1</v>
      </c>
      <c r="F23" s="238">
        <v>3115504.46</v>
      </c>
    </row>
    <row r="24" spans="1:6" ht="15.75" customHeight="1" thickTop="1" thickBot="1" x14ac:dyDescent="0.3">
      <c r="A24" s="763" t="s">
        <v>3560</v>
      </c>
      <c r="B24" s="97"/>
      <c r="C24" s="97"/>
      <c r="D24" s="97"/>
      <c r="E24" s="751"/>
    </row>
    <row r="25" spans="1:6" ht="15.75" thickTop="1" x14ac:dyDescent="0.25">
      <c r="A25" s="752" t="s">
        <v>3553</v>
      </c>
      <c r="B25" s="764">
        <v>71</v>
      </c>
      <c r="C25" s="765">
        <v>0.81609195402298851</v>
      </c>
      <c r="D25" s="766">
        <v>979</v>
      </c>
      <c r="E25" s="767">
        <v>0.86179577464788737</v>
      </c>
      <c r="F25" s="768">
        <v>0</v>
      </c>
    </row>
    <row r="26" spans="1:6" x14ac:dyDescent="0.25">
      <c r="A26" s="44" t="s">
        <v>3554</v>
      </c>
      <c r="B26" s="30">
        <v>16</v>
      </c>
      <c r="C26" s="769">
        <v>0.18390804597701149</v>
      </c>
      <c r="D26" s="32">
        <v>157</v>
      </c>
      <c r="E26" s="629">
        <v>0.13820422535211269</v>
      </c>
      <c r="F26" s="47">
        <v>4539044.01</v>
      </c>
    </row>
    <row r="27" spans="1:6" ht="17.100000000000001" customHeight="1" thickBot="1" x14ac:dyDescent="0.3">
      <c r="A27" s="44" t="s">
        <v>3555</v>
      </c>
      <c r="B27" s="749">
        <v>87</v>
      </c>
      <c r="C27" s="46">
        <v>1</v>
      </c>
      <c r="D27" s="749">
        <v>1136</v>
      </c>
      <c r="E27" s="46">
        <v>1</v>
      </c>
      <c r="F27" s="41">
        <v>4539044.01</v>
      </c>
    </row>
    <row r="28" spans="1:6" ht="15.75" thickBot="1" x14ac:dyDescent="0.3">
      <c r="A28" s="770" t="s">
        <v>3561</v>
      </c>
      <c r="B28" s="97"/>
      <c r="C28" s="97"/>
      <c r="D28" s="97"/>
      <c r="E28" s="751"/>
    </row>
    <row r="29" spans="1:6" ht="15.75" thickTop="1" x14ac:dyDescent="0.25">
      <c r="A29" s="752" t="s">
        <v>3553</v>
      </c>
      <c r="B29" s="21">
        <v>332</v>
      </c>
      <c r="C29" s="753">
        <v>0.76321839080459764</v>
      </c>
      <c r="D29" s="771">
        <v>2828</v>
      </c>
      <c r="E29" s="754">
        <v>0.84544095665171903</v>
      </c>
      <c r="F29" s="772">
        <v>0</v>
      </c>
    </row>
    <row r="30" spans="1:6" x14ac:dyDescent="0.25">
      <c r="A30" s="44" t="s">
        <v>3554</v>
      </c>
      <c r="B30" s="26">
        <v>103</v>
      </c>
      <c r="C30" s="756">
        <v>0.23678160919540231</v>
      </c>
      <c r="D30" s="773">
        <v>517</v>
      </c>
      <c r="E30" s="757">
        <v>0.15455904334828102</v>
      </c>
      <c r="F30" s="774">
        <v>9571518.3900000006</v>
      </c>
    </row>
    <row r="31" spans="1:6" ht="17.100000000000001" customHeight="1" thickBot="1" x14ac:dyDescent="0.3">
      <c r="A31" s="44" t="s">
        <v>3555</v>
      </c>
      <c r="B31" s="26">
        <v>435</v>
      </c>
      <c r="C31" s="756">
        <v>1</v>
      </c>
      <c r="D31" s="775">
        <v>3345</v>
      </c>
      <c r="E31" s="757">
        <v>1</v>
      </c>
      <c r="F31" s="758">
        <v>9571518.3900000006</v>
      </c>
    </row>
    <row r="32" spans="1:6" ht="16.5" thickTop="1" thickBot="1" x14ac:dyDescent="0.3">
      <c r="A32" s="776" t="s">
        <v>3562</v>
      </c>
      <c r="B32" s="97"/>
      <c r="C32" s="97"/>
      <c r="D32" s="97"/>
      <c r="E32" s="751"/>
    </row>
    <row r="33" spans="1:6" ht="15.75" thickTop="1" x14ac:dyDescent="0.25">
      <c r="A33" s="752" t="s">
        <v>3553</v>
      </c>
      <c r="B33" s="21">
        <v>187</v>
      </c>
      <c r="C33" s="279">
        <v>0.9033816425120772</v>
      </c>
      <c r="D33" s="21">
        <v>1734</v>
      </c>
      <c r="E33" s="760">
        <v>0.84461763273258639</v>
      </c>
      <c r="F33" s="237">
        <v>0</v>
      </c>
    </row>
    <row r="34" spans="1:6" x14ac:dyDescent="0.25">
      <c r="A34" s="44" t="s">
        <v>3554</v>
      </c>
      <c r="B34" s="26">
        <v>20</v>
      </c>
      <c r="C34" s="27">
        <v>9.6618357487922704E-2</v>
      </c>
      <c r="D34" s="26">
        <v>319</v>
      </c>
      <c r="E34" s="280">
        <v>0.15538236726741356</v>
      </c>
      <c r="F34" s="238">
        <v>5692788.7600000007</v>
      </c>
    </row>
    <row r="35" spans="1:6" ht="17.100000000000001" customHeight="1" thickBot="1" x14ac:dyDescent="0.3">
      <c r="A35" s="44" t="s">
        <v>3555</v>
      </c>
      <c r="B35" s="26">
        <v>207</v>
      </c>
      <c r="C35" s="27">
        <v>0.99999999999999989</v>
      </c>
      <c r="D35" s="26">
        <v>2053</v>
      </c>
      <c r="E35" s="280">
        <v>1</v>
      </c>
      <c r="F35" s="761">
        <v>5692788.7600000007</v>
      </c>
    </row>
    <row r="36" spans="1:6" ht="15.75" thickBot="1" x14ac:dyDescent="0.3">
      <c r="A36" s="777" t="s">
        <v>3563</v>
      </c>
      <c r="B36" s="97"/>
      <c r="C36" s="97"/>
      <c r="D36" s="97"/>
      <c r="E36" s="751"/>
    </row>
    <row r="37" spans="1:6" ht="15.75" thickTop="1" x14ac:dyDescent="0.25">
      <c r="A37" s="752" t="s">
        <v>3553</v>
      </c>
      <c r="B37" s="21">
        <v>138</v>
      </c>
      <c r="C37" s="753">
        <v>0.77528089887640461</v>
      </c>
      <c r="D37" s="21">
        <v>2265</v>
      </c>
      <c r="E37" s="754">
        <v>0.77942188575361326</v>
      </c>
      <c r="F37" s="755">
        <v>0</v>
      </c>
    </row>
    <row r="38" spans="1:6" x14ac:dyDescent="0.25">
      <c r="A38" s="44" t="s">
        <v>3554</v>
      </c>
      <c r="B38" s="26">
        <v>40</v>
      </c>
      <c r="C38" s="756">
        <v>0.2247191011235955</v>
      </c>
      <c r="D38" s="26">
        <v>641</v>
      </c>
      <c r="E38" s="757">
        <v>0.22057811424638679</v>
      </c>
      <c r="F38" s="758">
        <v>8676758.5199999996</v>
      </c>
    </row>
    <row r="39" spans="1:6" ht="17.100000000000001" customHeight="1" thickBot="1" x14ac:dyDescent="0.3">
      <c r="A39" s="44" t="s">
        <v>3555</v>
      </c>
      <c r="B39" s="26">
        <v>178</v>
      </c>
      <c r="C39" s="756">
        <v>1</v>
      </c>
      <c r="D39" s="26">
        <v>2906</v>
      </c>
      <c r="E39" s="757">
        <v>1</v>
      </c>
      <c r="F39" s="758">
        <v>8676758.5199999996</v>
      </c>
    </row>
    <row r="40" spans="1:6" ht="15.75" thickBot="1" x14ac:dyDescent="0.3">
      <c r="A40" s="778" t="s">
        <v>3564</v>
      </c>
      <c r="B40" s="97"/>
      <c r="C40" s="97"/>
      <c r="D40" s="97"/>
      <c r="E40" s="751"/>
    </row>
    <row r="41" spans="1:6" ht="15.75" thickTop="1" x14ac:dyDescent="0.25">
      <c r="A41" s="752" t="s">
        <v>3553</v>
      </c>
      <c r="B41" s="21">
        <v>130</v>
      </c>
      <c r="C41" s="753">
        <v>0.7831325301204819</v>
      </c>
      <c r="D41" s="21">
        <v>1833</v>
      </c>
      <c r="E41" s="754">
        <v>0.73349339735894348</v>
      </c>
      <c r="F41" s="755">
        <v>0</v>
      </c>
    </row>
    <row r="42" spans="1:6" x14ac:dyDescent="0.25">
      <c r="A42" s="44" t="s">
        <v>3554</v>
      </c>
      <c r="B42" s="26">
        <v>36</v>
      </c>
      <c r="C42" s="756">
        <v>0.21686746987951808</v>
      </c>
      <c r="D42" s="26">
        <v>666</v>
      </c>
      <c r="E42" s="757">
        <v>0.26650660264105641</v>
      </c>
      <c r="F42" s="758">
        <v>14704696.510000002</v>
      </c>
    </row>
    <row r="43" spans="1:6" ht="15.75" thickBot="1" x14ac:dyDescent="0.3">
      <c r="A43" s="44" t="s">
        <v>3555</v>
      </c>
      <c r="B43" s="26">
        <v>166</v>
      </c>
      <c r="C43" s="756">
        <v>1</v>
      </c>
      <c r="D43" s="26">
        <v>2499</v>
      </c>
      <c r="E43" s="757">
        <v>0.99999999999999989</v>
      </c>
      <c r="F43" s="758">
        <v>14704696.510000002</v>
      </c>
    </row>
    <row r="44" spans="1:6" ht="17.100000000000001" customHeight="1" thickTop="1" thickBot="1" x14ac:dyDescent="0.3">
      <c r="A44" s="779" t="s">
        <v>3565</v>
      </c>
      <c r="B44" s="97"/>
      <c r="C44" s="97"/>
      <c r="D44" s="97"/>
      <c r="E44" s="751"/>
    </row>
    <row r="45" spans="1:6" ht="15.75" thickTop="1" x14ac:dyDescent="0.25">
      <c r="A45" s="752" t="s">
        <v>3553</v>
      </c>
      <c r="B45" s="764">
        <v>205</v>
      </c>
      <c r="C45" s="780">
        <v>0.71180555555555558</v>
      </c>
      <c r="D45" s="766">
        <v>4639</v>
      </c>
      <c r="E45" s="781">
        <v>0.70900198685618221</v>
      </c>
      <c r="F45" s="782">
        <v>0</v>
      </c>
    </row>
    <row r="46" spans="1:6" x14ac:dyDescent="0.25">
      <c r="A46" s="44" t="s">
        <v>3554</v>
      </c>
      <c r="B46" s="30">
        <v>83</v>
      </c>
      <c r="C46" s="783">
        <v>0.28819444444444448</v>
      </c>
      <c r="D46" s="32">
        <v>1904</v>
      </c>
      <c r="E46" s="46">
        <v>0.29099801314381779</v>
      </c>
      <c r="F46" s="47">
        <v>29944440.889079999</v>
      </c>
    </row>
    <row r="47" spans="1:6" ht="15.75" thickBot="1" x14ac:dyDescent="0.3">
      <c r="A47" s="44" t="s">
        <v>3555</v>
      </c>
      <c r="B47" s="749">
        <v>288</v>
      </c>
      <c r="C47" s="46">
        <v>1</v>
      </c>
      <c r="D47" s="32">
        <v>6543</v>
      </c>
      <c r="E47" s="46">
        <v>1</v>
      </c>
      <c r="F47" s="47">
        <v>29944440.889079999</v>
      </c>
    </row>
    <row r="48" spans="1:6" ht="17.100000000000001" customHeight="1" thickBot="1" x14ac:dyDescent="0.3">
      <c r="A48" s="784" t="s">
        <v>3566</v>
      </c>
      <c r="B48" s="97"/>
      <c r="C48" s="97"/>
      <c r="D48" s="97"/>
      <c r="E48" s="751"/>
    </row>
    <row r="49" spans="1:6" ht="15.75" thickTop="1" x14ac:dyDescent="0.25">
      <c r="A49" s="752" t="s">
        <v>3553</v>
      </c>
      <c r="B49" s="21">
        <v>90</v>
      </c>
      <c r="C49" s="279">
        <v>0.64748201438848918</v>
      </c>
      <c r="D49" s="21">
        <v>1501</v>
      </c>
      <c r="E49" s="760">
        <v>0.67249103942652333</v>
      </c>
      <c r="F49" s="237">
        <v>0</v>
      </c>
    </row>
    <row r="50" spans="1:6" x14ac:dyDescent="0.25">
      <c r="A50" s="44" t="s">
        <v>3554</v>
      </c>
      <c r="B50" s="26">
        <v>49</v>
      </c>
      <c r="C50" s="27">
        <v>0.35251798561151082</v>
      </c>
      <c r="D50" s="26">
        <v>731</v>
      </c>
      <c r="E50" s="280">
        <v>0.32750896057347673</v>
      </c>
      <c r="F50" s="238">
        <v>11900736.289999999</v>
      </c>
    </row>
    <row r="51" spans="1:6" ht="15.75" thickBot="1" x14ac:dyDescent="0.3">
      <c r="A51" s="44" t="s">
        <v>3555</v>
      </c>
      <c r="B51" s="26">
        <v>139</v>
      </c>
      <c r="C51" s="27">
        <v>1</v>
      </c>
      <c r="D51" s="785">
        <v>2232</v>
      </c>
      <c r="E51" s="280">
        <v>1</v>
      </c>
      <c r="F51" s="238">
        <v>11900736.289999999</v>
      </c>
    </row>
    <row r="52" spans="1:6" ht="17.100000000000001" customHeight="1" thickBot="1" x14ac:dyDescent="0.3">
      <c r="A52" s="786" t="s">
        <v>3567</v>
      </c>
      <c r="B52" s="97"/>
      <c r="C52" s="97"/>
      <c r="D52" s="97"/>
      <c r="E52" s="751"/>
    </row>
    <row r="53" spans="1:6" ht="15.75" thickTop="1" x14ac:dyDescent="0.25">
      <c r="A53" s="752" t="s">
        <v>3553</v>
      </c>
      <c r="B53" s="21">
        <v>132</v>
      </c>
      <c r="C53" s="279">
        <v>0.57641921397379914</v>
      </c>
      <c r="D53" s="21">
        <v>1916</v>
      </c>
      <c r="E53" s="760">
        <v>0.5965130759651307</v>
      </c>
      <c r="F53" s="237">
        <v>0</v>
      </c>
    </row>
    <row r="54" spans="1:6" x14ac:dyDescent="0.25">
      <c r="A54" s="44" t="s">
        <v>3554</v>
      </c>
      <c r="B54" s="26">
        <v>97</v>
      </c>
      <c r="C54" s="27">
        <v>0.42358078602620086</v>
      </c>
      <c r="D54" s="26">
        <v>1296</v>
      </c>
      <c r="E54" s="280">
        <v>0.40348692403486924</v>
      </c>
      <c r="F54" s="238">
        <v>49733376.75</v>
      </c>
    </row>
    <row r="55" spans="1:6" ht="15.75" thickBot="1" x14ac:dyDescent="0.3">
      <c r="A55" s="44" t="s">
        <v>3555</v>
      </c>
      <c r="B55" s="26">
        <v>229</v>
      </c>
      <c r="C55" s="27">
        <v>1</v>
      </c>
      <c r="D55" s="26">
        <v>3212</v>
      </c>
      <c r="E55" s="280">
        <v>1</v>
      </c>
      <c r="F55" s="238">
        <v>49733376.75</v>
      </c>
    </row>
    <row r="56" spans="1:6" ht="17.100000000000001" customHeight="1" thickBot="1" x14ac:dyDescent="0.3">
      <c r="A56" s="787" t="s">
        <v>3568</v>
      </c>
      <c r="B56" s="97"/>
      <c r="C56" s="97"/>
      <c r="D56" s="97"/>
      <c r="E56" s="751"/>
    </row>
    <row r="57" spans="1:6" ht="15.75" thickTop="1" x14ac:dyDescent="0.25">
      <c r="A57" s="752" t="s">
        <v>3553</v>
      </c>
      <c r="B57" s="21">
        <v>154</v>
      </c>
      <c r="C57" s="753">
        <v>0.54609929078014185</v>
      </c>
      <c r="D57" s="21">
        <v>3383</v>
      </c>
      <c r="E57" s="754">
        <v>0.59081383164512746</v>
      </c>
      <c r="F57" s="755">
        <v>0</v>
      </c>
    </row>
    <row r="58" spans="1:6" x14ac:dyDescent="0.25">
      <c r="A58" s="44" t="s">
        <v>3554</v>
      </c>
      <c r="B58" s="26">
        <v>128</v>
      </c>
      <c r="C58" s="756">
        <v>0.45390070921985815</v>
      </c>
      <c r="D58" s="26">
        <v>2343</v>
      </c>
      <c r="E58" s="757">
        <v>0.40918616835487248</v>
      </c>
      <c r="F58" s="758">
        <v>50950317.359999999</v>
      </c>
    </row>
    <row r="59" spans="1:6" ht="15.75" thickBot="1" x14ac:dyDescent="0.3">
      <c r="A59" s="44" t="s">
        <v>3555</v>
      </c>
      <c r="B59" s="26">
        <v>282</v>
      </c>
      <c r="C59" s="756">
        <v>1</v>
      </c>
      <c r="D59" s="26">
        <v>5726</v>
      </c>
      <c r="E59" s="757">
        <v>1</v>
      </c>
      <c r="F59" s="758">
        <v>50950317.359999999</v>
      </c>
    </row>
    <row r="60" spans="1:6" ht="17.100000000000001" customHeight="1" thickBot="1" x14ac:dyDescent="0.3">
      <c r="A60" s="788" t="s">
        <v>3569</v>
      </c>
      <c r="B60" s="97"/>
      <c r="C60" s="97"/>
      <c r="D60" s="97"/>
      <c r="E60" s="751"/>
    </row>
    <row r="61" spans="1:6" ht="15.75" thickTop="1" x14ac:dyDescent="0.25">
      <c r="A61" s="752" t="s">
        <v>3553</v>
      </c>
      <c r="B61" s="21">
        <v>225</v>
      </c>
      <c r="C61" s="279">
        <v>0.69349845201238391</v>
      </c>
      <c r="D61" s="21">
        <v>825</v>
      </c>
      <c r="E61" s="760">
        <v>0.57213930348258701</v>
      </c>
      <c r="F61" s="237">
        <v>0</v>
      </c>
    </row>
    <row r="62" spans="1:6" x14ac:dyDescent="0.25">
      <c r="A62" s="44" t="s">
        <v>3554</v>
      </c>
      <c r="B62" s="26">
        <v>99</v>
      </c>
      <c r="C62" s="27">
        <v>0.30650154798761609</v>
      </c>
      <c r="D62" s="26">
        <v>602</v>
      </c>
      <c r="E62" s="280">
        <v>0.42786069651741293</v>
      </c>
      <c r="F62" s="238">
        <v>13128365.17</v>
      </c>
    </row>
    <row r="63" spans="1:6" ht="15.75" thickBot="1" x14ac:dyDescent="0.3">
      <c r="A63" s="44" t="s">
        <v>3555</v>
      </c>
      <c r="B63" s="26">
        <v>323</v>
      </c>
      <c r="C63" s="27">
        <v>1</v>
      </c>
      <c r="D63" s="26">
        <v>1407</v>
      </c>
      <c r="E63" s="280">
        <v>1</v>
      </c>
      <c r="F63" s="238">
        <v>13128365.17</v>
      </c>
    </row>
    <row r="64" spans="1:6" ht="17.100000000000001" customHeight="1" thickBot="1" x14ac:dyDescent="0.3">
      <c r="A64" s="215" t="s">
        <v>3570</v>
      </c>
      <c r="B64" s="97"/>
      <c r="C64" s="97"/>
      <c r="D64" s="97"/>
      <c r="E64" s="751"/>
    </row>
    <row r="65" spans="1:6" ht="15.75" thickTop="1" x14ac:dyDescent="0.25">
      <c r="A65" s="752" t="s">
        <v>3553</v>
      </c>
      <c r="B65" s="21">
        <v>45</v>
      </c>
      <c r="C65" s="279">
        <v>0.38135593220338981</v>
      </c>
      <c r="D65" s="21">
        <v>548</v>
      </c>
      <c r="E65" s="760">
        <v>0.33973961562306265</v>
      </c>
      <c r="F65" s="237">
        <v>0</v>
      </c>
    </row>
    <row r="66" spans="1:6" x14ac:dyDescent="0.25">
      <c r="A66" s="44" t="s">
        <v>3554</v>
      </c>
      <c r="B66" s="26">
        <v>73</v>
      </c>
      <c r="C66" s="27">
        <v>0.61864406779661008</v>
      </c>
      <c r="D66" s="26">
        <v>1065</v>
      </c>
      <c r="E66" s="280">
        <v>0.66026038437693746</v>
      </c>
      <c r="F66" s="238">
        <v>35438408.31464</v>
      </c>
    </row>
    <row r="67" spans="1:6" ht="15.75" thickBot="1" x14ac:dyDescent="0.3">
      <c r="A67" s="44" t="s">
        <v>3555</v>
      </c>
      <c r="B67" s="26">
        <v>118</v>
      </c>
      <c r="C67" s="27">
        <v>0.99999999999999989</v>
      </c>
      <c r="D67" s="26">
        <v>1613</v>
      </c>
      <c r="E67" s="280">
        <v>1</v>
      </c>
      <c r="F67" s="238">
        <v>35438408.31464</v>
      </c>
    </row>
    <row r="68" spans="1:6" ht="17.100000000000001" customHeight="1" thickBot="1" x14ac:dyDescent="0.3">
      <c r="A68" s="789" t="s">
        <v>3571</v>
      </c>
      <c r="B68" s="97"/>
      <c r="C68" s="97"/>
      <c r="D68" s="97"/>
      <c r="E68" s="751"/>
    </row>
    <row r="69" spans="1:6" ht="15.75" thickTop="1" x14ac:dyDescent="0.25">
      <c r="A69" s="752" t="s">
        <v>3553</v>
      </c>
      <c r="B69" s="21">
        <v>14</v>
      </c>
      <c r="C69" s="279">
        <v>0.14285714285714288</v>
      </c>
      <c r="D69" s="21">
        <v>476</v>
      </c>
      <c r="E69" s="760">
        <v>0.31192660550458717</v>
      </c>
      <c r="F69" s="237">
        <v>0</v>
      </c>
    </row>
    <row r="70" spans="1:6" x14ac:dyDescent="0.25">
      <c r="A70" s="44" t="s">
        <v>3554</v>
      </c>
      <c r="B70" s="26">
        <v>84</v>
      </c>
      <c r="C70" s="27">
        <v>0.85714285714285721</v>
      </c>
      <c r="D70" s="26">
        <v>1050</v>
      </c>
      <c r="E70" s="280">
        <v>0.68807339449541294</v>
      </c>
      <c r="F70" s="238">
        <v>100023419.437985</v>
      </c>
    </row>
    <row r="71" spans="1:6" ht="15.75" thickBot="1" x14ac:dyDescent="0.3">
      <c r="A71" s="44" t="s">
        <v>3555</v>
      </c>
      <c r="B71" s="26">
        <v>98</v>
      </c>
      <c r="C71" s="27">
        <v>1</v>
      </c>
      <c r="D71" s="26">
        <v>1526</v>
      </c>
      <c r="E71" s="280">
        <v>1</v>
      </c>
      <c r="F71" s="238">
        <v>100023419.437985</v>
      </c>
    </row>
    <row r="72" spans="1:6" ht="17.100000000000001" customHeight="1" thickBot="1" x14ac:dyDescent="0.3">
      <c r="A72" s="790" t="s">
        <v>3572</v>
      </c>
      <c r="B72" s="97"/>
      <c r="C72" s="97"/>
      <c r="D72" s="97"/>
      <c r="E72" s="751"/>
    </row>
    <row r="73" spans="1:6" ht="15.75" thickTop="1" x14ac:dyDescent="0.25">
      <c r="A73" s="752" t="s">
        <v>3553</v>
      </c>
      <c r="B73" s="21">
        <v>198</v>
      </c>
      <c r="C73" s="753">
        <v>0.24029126213592233</v>
      </c>
      <c r="D73" s="21">
        <v>5492</v>
      </c>
      <c r="E73" s="754">
        <v>0.26796779702366436</v>
      </c>
      <c r="F73" s="755">
        <v>0</v>
      </c>
    </row>
    <row r="74" spans="1:6" x14ac:dyDescent="0.25">
      <c r="A74" s="44" t="s">
        <v>3554</v>
      </c>
      <c r="B74" s="26">
        <v>626</v>
      </c>
      <c r="C74" s="757">
        <v>0.75970873786407767</v>
      </c>
      <c r="D74" s="26">
        <v>15003</v>
      </c>
      <c r="E74" s="756">
        <v>0.73203220297633576</v>
      </c>
      <c r="F74" s="758">
        <v>505118279.92788064</v>
      </c>
    </row>
    <row r="75" spans="1:6" x14ac:dyDescent="0.25">
      <c r="A75" s="44" t="s">
        <v>3555</v>
      </c>
      <c r="B75" s="791">
        <v>824</v>
      </c>
      <c r="C75" s="756">
        <v>1</v>
      </c>
      <c r="D75" s="792">
        <v>20495</v>
      </c>
      <c r="E75" s="756">
        <v>1</v>
      </c>
      <c r="F75" s="758">
        <v>505118279.92788064</v>
      </c>
    </row>
    <row r="76" spans="1:6" ht="17.100000000000001" customHeight="1" x14ac:dyDescent="0.25">
      <c r="A76" s="793"/>
      <c r="B76" s="97"/>
      <c r="C76" s="97"/>
      <c r="D76" s="97"/>
      <c r="E76" s="740"/>
    </row>
    <row r="77" spans="1:6" x14ac:dyDescent="0.25">
      <c r="A77" s="794"/>
      <c r="B77" s="97"/>
      <c r="C77" s="97"/>
      <c r="D77" s="97"/>
      <c r="E77" s="740"/>
      <c r="F77" s="305"/>
    </row>
    <row r="78" spans="1:6" x14ac:dyDescent="0.25">
      <c r="A78" s="223"/>
      <c r="B78" s="97"/>
      <c r="C78" s="97"/>
      <c r="D78" s="97"/>
      <c r="E78" s="740"/>
      <c r="F78" s="136"/>
    </row>
    <row r="79" spans="1:6" x14ac:dyDescent="0.25">
      <c r="A79" s="223"/>
      <c r="B79" s="97"/>
      <c r="C79" s="97"/>
      <c r="D79" s="97"/>
      <c r="E79" s="740"/>
      <c r="F79" s="1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01CF-EC60-4574-9EE6-1BCB0D4A13C1}">
  <dimension ref="A1:P444"/>
  <sheetViews>
    <sheetView topLeftCell="A84" workbookViewId="0">
      <selection activeCell="H5" sqref="H5"/>
    </sheetView>
  </sheetViews>
  <sheetFormatPr baseColWidth="10" defaultRowHeight="15" x14ac:dyDescent="0.25"/>
  <cols>
    <col min="1" max="1" width="27.28515625" customWidth="1"/>
    <col min="2" max="2" width="17.5703125" customWidth="1"/>
    <col min="3" max="3" width="10.28515625" style="227" customWidth="1"/>
    <col min="4" max="4" width="17.42578125" customWidth="1"/>
    <col min="5" max="5" width="13" bestFit="1" customWidth="1"/>
    <col min="6" max="6" width="15.140625" style="97" bestFit="1" customWidth="1"/>
    <col min="7" max="7" width="21.7109375" customWidth="1"/>
    <col min="8" max="8" width="17.140625" customWidth="1"/>
    <col min="9" max="9" width="16.5703125" customWidth="1"/>
    <col min="10" max="10" width="24.42578125" bestFit="1" customWidth="1"/>
    <col min="11" max="11" width="22.7109375" customWidth="1"/>
    <col min="14" max="14" width="15.140625" style="51" customWidth="1"/>
  </cols>
  <sheetData>
    <row r="1" spans="1:9" ht="45.75" customHeight="1" thickTop="1" thickBot="1" x14ac:dyDescent="0.3">
      <c r="A1" s="465" t="s">
        <v>2129</v>
      </c>
      <c r="B1" s="2" t="s">
        <v>1788</v>
      </c>
      <c r="C1" s="3"/>
      <c r="D1" s="4"/>
      <c r="E1" s="5"/>
      <c r="F1" s="6"/>
      <c r="G1" s="401"/>
      <c r="H1" s="7"/>
      <c r="I1" s="143"/>
    </row>
    <row r="2" spans="1:9" ht="16.5" thickTop="1" thickBot="1" x14ac:dyDescent="0.3">
      <c r="A2" s="7"/>
      <c r="B2" s="2"/>
      <c r="C2" s="3"/>
      <c r="D2" s="4"/>
      <c r="E2" s="5"/>
      <c r="F2" s="6"/>
      <c r="G2" s="401"/>
      <c r="H2" s="7"/>
    </row>
    <row r="3" spans="1:9" ht="45.75" customHeight="1" thickBot="1" x14ac:dyDescent="0.3">
      <c r="A3" s="840" t="s">
        <v>2130</v>
      </c>
      <c r="B3" s="841"/>
      <c r="C3" s="8"/>
      <c r="D3" s="9"/>
      <c r="E3" s="8"/>
      <c r="F3" s="10"/>
      <c r="G3" s="401"/>
      <c r="H3" s="7"/>
    </row>
    <row r="4" spans="1:9" ht="15.75" thickBot="1" x14ac:dyDescent="0.3">
      <c r="A4" s="11"/>
      <c r="B4" s="12"/>
      <c r="C4" s="8"/>
      <c r="D4" s="9"/>
      <c r="E4" s="13"/>
      <c r="F4" s="14"/>
      <c r="G4" s="401"/>
      <c r="H4" s="7"/>
    </row>
    <row r="5" spans="1:9" ht="45.75" customHeight="1" thickBot="1" x14ac:dyDescent="0.3">
      <c r="A5" s="466" t="s">
        <v>2</v>
      </c>
      <c r="B5" s="467" t="s">
        <v>3</v>
      </c>
      <c r="C5" s="468" t="s">
        <v>4</v>
      </c>
      <c r="D5" s="467" t="s">
        <v>5</v>
      </c>
      <c r="E5" s="469" t="s">
        <v>4</v>
      </c>
      <c r="F5" s="470" t="s">
        <v>6</v>
      </c>
      <c r="G5" s="401"/>
      <c r="H5" s="7"/>
    </row>
    <row r="6" spans="1:9" ht="15.75" thickTop="1" x14ac:dyDescent="0.25">
      <c r="A6" s="20" t="s">
        <v>7</v>
      </c>
      <c r="B6" s="21">
        <v>29</v>
      </c>
      <c r="C6" s="22">
        <f>B6/B$15</f>
        <v>0.20863309352517986</v>
      </c>
      <c r="D6" s="23">
        <v>380</v>
      </c>
      <c r="E6" s="27">
        <f>D6/D$15</f>
        <v>0.17025089605734767</v>
      </c>
      <c r="F6" s="24"/>
      <c r="G6" s="401"/>
      <c r="H6" s="7"/>
      <c r="I6" s="90"/>
    </row>
    <row r="7" spans="1:9" x14ac:dyDescent="0.25">
      <c r="A7" s="25" t="s">
        <v>8</v>
      </c>
      <c r="B7" s="26">
        <v>40</v>
      </c>
      <c r="C7" s="27">
        <f>B7/B$15</f>
        <v>0.28776978417266186</v>
      </c>
      <c r="D7" s="28">
        <v>829</v>
      </c>
      <c r="E7" s="27">
        <f>D7/D$15</f>
        <v>0.37141577060931902</v>
      </c>
      <c r="F7" s="29"/>
      <c r="G7" s="401"/>
      <c r="H7" s="7"/>
      <c r="I7" s="90"/>
    </row>
    <row r="8" spans="1:9" x14ac:dyDescent="0.25">
      <c r="A8" s="25" t="s">
        <v>9</v>
      </c>
      <c r="B8" s="30">
        <v>21</v>
      </c>
      <c r="C8" s="27">
        <f>B8/B$15</f>
        <v>0.15107913669064749</v>
      </c>
      <c r="D8" s="32">
        <v>292</v>
      </c>
      <c r="E8" s="27">
        <f>D8/D$15</f>
        <v>0.13082437275985664</v>
      </c>
      <c r="F8" s="29"/>
      <c r="G8" s="401"/>
      <c r="H8" s="7"/>
      <c r="I8" s="90"/>
    </row>
    <row r="9" spans="1:9" x14ac:dyDescent="0.25">
      <c r="A9" s="471" t="s">
        <v>10</v>
      </c>
      <c r="B9" s="472">
        <f>SUM(B6:B8)</f>
        <v>90</v>
      </c>
      <c r="C9" s="473">
        <f>SUM(C6:C8)</f>
        <v>0.64748201438848918</v>
      </c>
      <c r="D9" s="474">
        <f>SUM(D6:D8)</f>
        <v>1501</v>
      </c>
      <c r="E9" s="475">
        <f>SUM(E6:E8)</f>
        <v>0.67249103942652333</v>
      </c>
      <c r="F9" s="476">
        <v>0</v>
      </c>
      <c r="G9" s="401"/>
      <c r="H9" s="7"/>
      <c r="I9" s="90"/>
    </row>
    <row r="10" spans="1:9" x14ac:dyDescent="0.25">
      <c r="A10" s="26"/>
      <c r="B10" s="30"/>
      <c r="C10" s="39"/>
      <c r="D10" s="30"/>
      <c r="E10" s="40"/>
      <c r="F10" s="41"/>
      <c r="G10" s="401"/>
      <c r="H10" s="7"/>
      <c r="I10" s="90"/>
    </row>
    <row r="11" spans="1:9" x14ac:dyDescent="0.25">
      <c r="A11" s="26" t="s">
        <v>11</v>
      </c>
      <c r="B11" s="30">
        <v>36</v>
      </c>
      <c r="C11" s="27">
        <f>B11/B$15</f>
        <v>0.25899280575539568</v>
      </c>
      <c r="D11" s="32">
        <v>599</v>
      </c>
      <c r="E11" s="27">
        <f>D11/D$15</f>
        <v>0.26836917562724016</v>
      </c>
      <c r="F11" s="413">
        <v>5278160.4000000004</v>
      </c>
      <c r="G11" s="401"/>
      <c r="H11" s="7"/>
      <c r="I11" s="90"/>
    </row>
    <row r="12" spans="1:9" ht="15" customHeight="1" x14ac:dyDescent="0.25">
      <c r="A12" s="26" t="s">
        <v>12</v>
      </c>
      <c r="B12" s="30">
        <v>13</v>
      </c>
      <c r="C12" s="27">
        <f>B12/B$15</f>
        <v>9.3525179856115109E-2</v>
      </c>
      <c r="D12" s="32">
        <v>132</v>
      </c>
      <c r="E12" s="27">
        <f>D12/D$15</f>
        <v>5.9139784946236562E-2</v>
      </c>
      <c r="F12" s="42">
        <v>6622575.8899999997</v>
      </c>
      <c r="G12" s="401"/>
      <c r="H12" s="7"/>
      <c r="I12" s="90"/>
    </row>
    <row r="13" spans="1:9" ht="15" customHeight="1" x14ac:dyDescent="0.25">
      <c r="A13" s="471" t="s">
        <v>13</v>
      </c>
      <c r="B13" s="472">
        <f>SUM(B11:B12)</f>
        <v>49</v>
      </c>
      <c r="C13" s="473">
        <f>SUM(C11:C12)</f>
        <v>0.35251798561151082</v>
      </c>
      <c r="D13" s="474">
        <f>SUM(D11:D12)</f>
        <v>731</v>
      </c>
      <c r="E13" s="475">
        <f>SUM(E11:E12)</f>
        <v>0.32750896057347673</v>
      </c>
      <c r="F13" s="477">
        <f>SUM(F11:F12)</f>
        <v>11900736.289999999</v>
      </c>
      <c r="G13" s="401"/>
      <c r="H13" s="7"/>
    </row>
    <row r="14" spans="1:9" ht="15" customHeight="1" x14ac:dyDescent="0.25">
      <c r="A14" s="44"/>
      <c r="B14" s="30"/>
      <c r="C14" s="45"/>
      <c r="D14" s="30"/>
      <c r="E14" s="46"/>
      <c r="F14" s="47"/>
      <c r="G14" s="401"/>
      <c r="H14" s="7"/>
    </row>
    <row r="15" spans="1:9" ht="28.5" customHeight="1" x14ac:dyDescent="0.25">
      <c r="A15" s="478" t="s">
        <v>2345</v>
      </c>
      <c r="B15" s="472">
        <f>SUM(B9,B13)</f>
        <v>139</v>
      </c>
      <c r="C15" s="479">
        <f t="shared" ref="C15:F15" si="0">SUM(C9,C13)</f>
        <v>1</v>
      </c>
      <c r="D15" s="472">
        <f t="shared" si="0"/>
        <v>2232</v>
      </c>
      <c r="E15" s="479">
        <f t="shared" si="0"/>
        <v>1</v>
      </c>
      <c r="F15" s="476">
        <f t="shared" si="0"/>
        <v>11900736.289999999</v>
      </c>
      <c r="G15" s="97"/>
      <c r="I15" s="90"/>
    </row>
    <row r="16" spans="1:9" ht="15" customHeight="1" x14ac:dyDescent="0.25">
      <c r="A16" s="149"/>
      <c r="B16" s="345"/>
      <c r="C16" s="131"/>
      <c r="D16" s="346"/>
      <c r="E16" s="133"/>
      <c r="F16" s="134"/>
      <c r="G16" s="97"/>
    </row>
    <row r="17" spans="1:16" ht="15" customHeight="1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480" t="s">
        <v>2131</v>
      </c>
      <c r="B18" s="50"/>
      <c r="C18" s="13"/>
      <c r="D18" s="9"/>
      <c r="E18" s="8"/>
      <c r="F18" s="10"/>
      <c r="I18" s="90"/>
    </row>
    <row r="19" spans="1:16" ht="15" customHeight="1" thickTop="1" thickBot="1" x14ac:dyDescent="0.3">
      <c r="A19" s="11"/>
      <c r="B19" s="12"/>
      <c r="C19" s="8"/>
      <c r="D19" s="9"/>
      <c r="E19" s="8"/>
      <c r="F19" s="10"/>
      <c r="I19" s="90"/>
    </row>
    <row r="20" spans="1:16" ht="45.75" customHeight="1" thickTop="1" thickBot="1" x14ac:dyDescent="0.3">
      <c r="A20" s="481" t="s">
        <v>16</v>
      </c>
      <c r="B20" s="12"/>
      <c r="C20" s="8"/>
      <c r="D20" s="9"/>
      <c r="E20" s="8"/>
      <c r="F20" s="10"/>
      <c r="H20" s="482" t="s">
        <v>17</v>
      </c>
      <c r="I20" s="90"/>
    </row>
    <row r="21" spans="1:16" ht="15" customHeight="1" thickTop="1" thickBot="1" x14ac:dyDescent="0.3">
      <c r="I21" s="90"/>
    </row>
    <row r="22" spans="1:16" ht="45.75" customHeight="1" thickTop="1" thickBot="1" x14ac:dyDescent="0.3">
      <c r="A22" s="466" t="s">
        <v>2</v>
      </c>
      <c r="B22" s="467" t="s">
        <v>3</v>
      </c>
      <c r="C22" s="468" t="s">
        <v>4</v>
      </c>
      <c r="D22" s="467" t="s">
        <v>5</v>
      </c>
      <c r="E22" s="469" t="s">
        <v>4</v>
      </c>
      <c r="F22" s="470" t="s">
        <v>6</v>
      </c>
      <c r="H22" s="483" t="s">
        <v>18</v>
      </c>
      <c r="I22" s="484" t="s">
        <v>19</v>
      </c>
      <c r="J22" s="485" t="s">
        <v>20</v>
      </c>
      <c r="K22" s="485" t="s">
        <v>21</v>
      </c>
      <c r="L22" s="485" t="s">
        <v>22</v>
      </c>
      <c r="M22" s="485" t="s">
        <v>23</v>
      </c>
      <c r="N22" s="486" t="s">
        <v>6</v>
      </c>
      <c r="O22" s="485" t="s">
        <v>24</v>
      </c>
      <c r="P22" s="487" t="s">
        <v>25</v>
      </c>
    </row>
    <row r="23" spans="1:16" ht="15" customHeight="1" thickTop="1" x14ac:dyDescent="0.25">
      <c r="A23" s="20" t="s">
        <v>7</v>
      </c>
      <c r="B23" s="21">
        <v>0</v>
      </c>
      <c r="C23" s="22">
        <v>0</v>
      </c>
      <c r="D23" s="23">
        <v>0</v>
      </c>
      <c r="E23" s="22">
        <v>0</v>
      </c>
      <c r="F23" s="24"/>
      <c r="G23" s="127"/>
      <c r="H23" s="65">
        <v>15</v>
      </c>
      <c r="I23" s="66">
        <v>1219</v>
      </c>
      <c r="J23" s="66" t="s">
        <v>2132</v>
      </c>
      <c r="K23" s="67" t="s">
        <v>2133</v>
      </c>
      <c r="L23" s="68" t="s">
        <v>2134</v>
      </c>
      <c r="M23" s="68" t="s">
        <v>8</v>
      </c>
      <c r="N23" s="69">
        <v>0</v>
      </c>
      <c r="O23" s="70">
        <v>2215</v>
      </c>
      <c r="P23" s="71">
        <v>42309</v>
      </c>
    </row>
    <row r="24" spans="1:16" ht="15" customHeight="1" x14ac:dyDescent="0.25">
      <c r="A24" s="25" t="s">
        <v>8</v>
      </c>
      <c r="B24" s="26">
        <v>1</v>
      </c>
      <c r="C24" s="27">
        <v>1</v>
      </c>
      <c r="D24" s="28">
        <v>15</v>
      </c>
      <c r="E24" s="27">
        <v>1</v>
      </c>
      <c r="F24" s="29"/>
      <c r="I24" s="90"/>
    </row>
    <row r="25" spans="1:16" ht="15" customHeight="1" x14ac:dyDescent="0.25">
      <c r="A25" s="25" t="s">
        <v>9</v>
      </c>
      <c r="B25" s="30">
        <v>0</v>
      </c>
      <c r="C25" s="31">
        <v>0</v>
      </c>
      <c r="D25" s="32">
        <v>0</v>
      </c>
      <c r="E25" s="31">
        <v>0</v>
      </c>
      <c r="F25" s="29"/>
      <c r="G25" s="127"/>
      <c r="H25" s="128"/>
    </row>
    <row r="26" spans="1:16" ht="15" customHeight="1" x14ac:dyDescent="0.25">
      <c r="A26" s="471" t="s">
        <v>10</v>
      </c>
      <c r="B26" s="472">
        <v>1</v>
      </c>
      <c r="C26" s="473">
        <f>SUM(C23:C25)</f>
        <v>1</v>
      </c>
      <c r="D26" s="474">
        <v>0</v>
      </c>
      <c r="E26" s="475">
        <f>SUM(E23:E25)</f>
        <v>1</v>
      </c>
      <c r="F26" s="476">
        <v>0</v>
      </c>
      <c r="G26" s="127"/>
      <c r="H26" s="128"/>
    </row>
    <row r="27" spans="1:16" ht="15" customHeight="1" x14ac:dyDescent="0.25">
      <c r="A27" s="26"/>
      <c r="B27" s="30"/>
      <c r="C27" s="39"/>
      <c r="D27" s="30"/>
      <c r="E27" s="40"/>
      <c r="F27" s="41"/>
      <c r="G27" s="127"/>
      <c r="H27" s="128"/>
      <c r="I27" s="90"/>
    </row>
    <row r="28" spans="1:16" ht="15" customHeight="1" x14ac:dyDescent="0.25">
      <c r="A28" s="26" t="s">
        <v>11</v>
      </c>
      <c r="B28" s="30">
        <v>0</v>
      </c>
      <c r="C28" s="27">
        <v>0</v>
      </c>
      <c r="D28" s="32">
        <v>0</v>
      </c>
      <c r="E28" s="27">
        <v>0</v>
      </c>
      <c r="F28" s="413"/>
    </row>
    <row r="29" spans="1:16" ht="15" customHeight="1" x14ac:dyDescent="0.25">
      <c r="A29" s="26" t="s">
        <v>12</v>
      </c>
      <c r="B29" s="30">
        <v>0</v>
      </c>
      <c r="C29" s="31">
        <v>0</v>
      </c>
      <c r="D29" s="32">
        <v>0</v>
      </c>
      <c r="E29" s="31">
        <v>0</v>
      </c>
      <c r="F29" s="42"/>
    </row>
    <row r="30" spans="1:16" ht="15" customHeight="1" x14ac:dyDescent="0.25">
      <c r="A30" s="471" t="s">
        <v>13</v>
      </c>
      <c r="B30" s="472">
        <v>0</v>
      </c>
      <c r="C30" s="473">
        <f>SUM(C28:C29)</f>
        <v>0</v>
      </c>
      <c r="D30" s="474"/>
      <c r="E30" s="475">
        <f>SUM(E28:E29)</f>
        <v>0</v>
      </c>
      <c r="F30" s="477">
        <v>0</v>
      </c>
      <c r="G30" s="127"/>
      <c r="H30" s="128"/>
    </row>
    <row r="31" spans="1:16" ht="15" customHeight="1" x14ac:dyDescent="0.25">
      <c r="A31" s="44"/>
      <c r="B31" s="30"/>
      <c r="C31" s="45"/>
      <c r="D31" s="30"/>
      <c r="E31" s="46"/>
      <c r="F31" s="47"/>
      <c r="G31" s="127"/>
      <c r="H31" s="128"/>
    </row>
    <row r="32" spans="1:16" ht="15" customHeight="1" x14ac:dyDescent="0.25">
      <c r="A32" s="478" t="s">
        <v>2346</v>
      </c>
      <c r="B32" s="472">
        <f>SUM(B23:B31)</f>
        <v>2</v>
      </c>
      <c r="C32" s="473">
        <f>SUM(C30,C26)</f>
        <v>1</v>
      </c>
      <c r="D32" s="474">
        <f>SUM(D23:D31)</f>
        <v>15</v>
      </c>
      <c r="E32" s="475">
        <v>1</v>
      </c>
      <c r="F32" s="477">
        <v>0</v>
      </c>
      <c r="G32" s="127"/>
      <c r="H32" s="128"/>
      <c r="I32" s="90"/>
    </row>
    <row r="33" spans="1:16" ht="15" customHeight="1" thickBot="1" x14ac:dyDescent="0.3">
      <c r="A33" s="149"/>
      <c r="B33" s="345"/>
      <c r="C33" s="131"/>
      <c r="D33" s="346"/>
      <c r="E33" s="133"/>
      <c r="F33" s="134"/>
      <c r="G33" s="97"/>
    </row>
    <row r="34" spans="1:16" ht="45.75" customHeight="1" thickBot="1" x14ac:dyDescent="0.3">
      <c r="A34" s="480" t="s">
        <v>2135</v>
      </c>
      <c r="B34" s="50"/>
      <c r="C34" s="13"/>
      <c r="D34" s="9"/>
      <c r="E34" s="8"/>
      <c r="F34" s="10"/>
      <c r="I34" s="90"/>
    </row>
    <row r="35" spans="1:16" ht="15" customHeight="1" thickTop="1" thickBot="1" x14ac:dyDescent="0.3">
      <c r="A35" s="11"/>
      <c r="B35" s="12"/>
      <c r="C35" s="8"/>
      <c r="D35" s="9"/>
      <c r="E35" s="8"/>
      <c r="F35" s="10"/>
    </row>
    <row r="36" spans="1:16" ht="45.75" customHeight="1" thickTop="1" thickBot="1" x14ac:dyDescent="0.3">
      <c r="A36" s="481" t="s">
        <v>16</v>
      </c>
      <c r="B36" s="12"/>
      <c r="C36" s="8"/>
      <c r="D36" s="9"/>
      <c r="E36" s="8"/>
      <c r="F36" s="10"/>
      <c r="H36" s="482" t="s">
        <v>17</v>
      </c>
    </row>
    <row r="37" spans="1:16" ht="15" customHeight="1" thickTop="1" thickBot="1" x14ac:dyDescent="0.3"/>
    <row r="38" spans="1:16" ht="45.75" customHeight="1" thickTop="1" thickBot="1" x14ac:dyDescent="0.3">
      <c r="A38" s="466" t="s">
        <v>2</v>
      </c>
      <c r="B38" s="467" t="s">
        <v>3</v>
      </c>
      <c r="C38" s="468" t="s">
        <v>4</v>
      </c>
      <c r="D38" s="467" t="s">
        <v>5</v>
      </c>
      <c r="E38" s="469" t="s">
        <v>4</v>
      </c>
      <c r="F38" s="470" t="s">
        <v>6</v>
      </c>
      <c r="H38" s="483" t="s">
        <v>18</v>
      </c>
      <c r="I38" s="484" t="s">
        <v>19</v>
      </c>
      <c r="J38" s="485" t="s">
        <v>20</v>
      </c>
      <c r="K38" s="485" t="s">
        <v>21</v>
      </c>
      <c r="L38" s="485" t="s">
        <v>22</v>
      </c>
      <c r="M38" s="485" t="s">
        <v>23</v>
      </c>
      <c r="N38" s="486" t="s">
        <v>6</v>
      </c>
      <c r="O38" s="485" t="s">
        <v>24</v>
      </c>
      <c r="P38" s="487" t="s">
        <v>25</v>
      </c>
    </row>
    <row r="39" spans="1:16" ht="15" customHeight="1" thickTop="1" x14ac:dyDescent="0.25">
      <c r="A39" s="20" t="s">
        <v>7</v>
      </c>
      <c r="B39" s="21">
        <v>0</v>
      </c>
      <c r="C39" s="22">
        <v>0</v>
      </c>
      <c r="D39" s="23">
        <v>0</v>
      </c>
      <c r="E39" s="22">
        <v>0</v>
      </c>
      <c r="F39" s="24"/>
      <c r="G39" s="127"/>
      <c r="H39" s="96">
        <v>10</v>
      </c>
      <c r="I39" s="66">
        <v>2361</v>
      </c>
      <c r="J39" s="66" t="s">
        <v>2136</v>
      </c>
      <c r="K39" s="67" t="s">
        <v>2137</v>
      </c>
      <c r="L39" s="68" t="s">
        <v>2138</v>
      </c>
      <c r="M39" s="68" t="s">
        <v>8</v>
      </c>
      <c r="N39" s="69">
        <v>0</v>
      </c>
      <c r="O39" s="68">
        <v>2746</v>
      </c>
      <c r="P39" s="71">
        <v>45139</v>
      </c>
    </row>
    <row r="40" spans="1:16" ht="15" customHeight="1" x14ac:dyDescent="0.25">
      <c r="A40" s="25" t="s">
        <v>8</v>
      </c>
      <c r="B40" s="26">
        <v>1</v>
      </c>
      <c r="C40" s="27">
        <v>1</v>
      </c>
      <c r="D40" s="28">
        <v>10</v>
      </c>
      <c r="E40" s="27">
        <v>1</v>
      </c>
      <c r="F40" s="29"/>
      <c r="I40" s="90"/>
    </row>
    <row r="41" spans="1:16" ht="15" customHeight="1" x14ac:dyDescent="0.25">
      <c r="A41" s="25" t="s">
        <v>9</v>
      </c>
      <c r="B41" s="30">
        <v>0</v>
      </c>
      <c r="C41" s="31">
        <v>0</v>
      </c>
      <c r="D41" s="32">
        <v>0</v>
      </c>
      <c r="E41" s="31">
        <v>0</v>
      </c>
      <c r="F41" s="29"/>
      <c r="G41" s="127"/>
      <c r="H41" s="128"/>
    </row>
    <row r="42" spans="1:16" ht="15" customHeight="1" x14ac:dyDescent="0.25">
      <c r="A42" s="471" t="s">
        <v>10</v>
      </c>
      <c r="B42" s="472">
        <v>1</v>
      </c>
      <c r="C42" s="473">
        <v>1</v>
      </c>
      <c r="D42" s="474">
        <f>SUM(D39:D41)</f>
        <v>10</v>
      </c>
      <c r="E42" s="475">
        <v>1</v>
      </c>
      <c r="F42" s="476">
        <v>0</v>
      </c>
      <c r="G42" s="127"/>
      <c r="H42" s="128"/>
    </row>
    <row r="43" spans="1:16" ht="15" customHeight="1" x14ac:dyDescent="0.25">
      <c r="A43" s="26"/>
      <c r="B43" s="30"/>
      <c r="C43" s="39"/>
      <c r="D43" s="30"/>
      <c r="E43" s="40"/>
      <c r="F43" s="41"/>
      <c r="G43" s="127"/>
      <c r="H43" s="128"/>
    </row>
    <row r="44" spans="1:16" ht="15" customHeight="1" x14ac:dyDescent="0.25">
      <c r="A44" s="26" t="s">
        <v>11</v>
      </c>
      <c r="B44" s="30">
        <v>0</v>
      </c>
      <c r="C44" s="27">
        <v>0</v>
      </c>
      <c r="D44" s="32">
        <v>0</v>
      </c>
      <c r="E44" s="27">
        <v>0</v>
      </c>
      <c r="F44" s="413"/>
      <c r="I44" s="90"/>
    </row>
    <row r="45" spans="1:16" ht="15" customHeight="1" x14ac:dyDescent="0.25">
      <c r="A45" s="26" t="s">
        <v>12</v>
      </c>
      <c r="B45" s="30">
        <v>0</v>
      </c>
      <c r="C45" s="31">
        <v>0</v>
      </c>
      <c r="D45" s="32">
        <v>0</v>
      </c>
      <c r="E45" s="31">
        <v>0</v>
      </c>
      <c r="F45" s="42"/>
    </row>
    <row r="46" spans="1:16" ht="15" customHeight="1" x14ac:dyDescent="0.25">
      <c r="A46" s="471" t="s">
        <v>13</v>
      </c>
      <c r="B46" s="472">
        <v>0</v>
      </c>
      <c r="C46" s="473">
        <v>0</v>
      </c>
      <c r="D46" s="474">
        <v>0</v>
      </c>
      <c r="E46" s="475">
        <v>0</v>
      </c>
      <c r="F46" s="477">
        <v>0</v>
      </c>
      <c r="G46" s="127"/>
      <c r="H46" s="128"/>
    </row>
    <row r="47" spans="1:16" ht="15" customHeight="1" x14ac:dyDescent="0.25">
      <c r="A47" s="44"/>
      <c r="B47" s="30"/>
      <c r="C47" s="45"/>
      <c r="D47" s="30"/>
      <c r="E47" s="46"/>
      <c r="F47" s="47"/>
      <c r="G47" s="127"/>
      <c r="H47" s="128"/>
    </row>
    <row r="48" spans="1:16" ht="15" customHeight="1" x14ac:dyDescent="0.25">
      <c r="A48" s="478" t="s">
        <v>2346</v>
      </c>
      <c r="B48" s="472">
        <v>1</v>
      </c>
      <c r="C48" s="473">
        <v>1</v>
      </c>
      <c r="D48" s="474">
        <v>10</v>
      </c>
      <c r="E48" s="475">
        <v>1</v>
      </c>
      <c r="F48" s="477">
        <v>0</v>
      </c>
      <c r="G48" s="127"/>
      <c r="H48" s="128"/>
    </row>
    <row r="49" spans="1:16" ht="15" customHeight="1" x14ac:dyDescent="0.25">
      <c r="A49" s="149"/>
      <c r="B49" s="345"/>
      <c r="C49" s="131"/>
      <c r="D49" s="346"/>
      <c r="E49" s="133"/>
      <c r="F49" s="134"/>
      <c r="G49" s="97"/>
    </row>
    <row r="50" spans="1:16" ht="15" customHeight="1" thickBot="1" x14ac:dyDescent="0.3">
      <c r="A50" s="149"/>
      <c r="B50" s="345"/>
      <c r="C50" s="131"/>
      <c r="D50" s="346"/>
      <c r="E50" s="133"/>
      <c r="F50" s="134"/>
      <c r="G50" s="97"/>
    </row>
    <row r="51" spans="1:16" ht="45.75" customHeight="1" thickBot="1" x14ac:dyDescent="0.3">
      <c r="A51" s="480" t="s">
        <v>2139</v>
      </c>
      <c r="B51" s="50"/>
      <c r="C51" s="13"/>
      <c r="D51" s="9"/>
      <c r="E51" s="8"/>
      <c r="F51" s="10"/>
    </row>
    <row r="52" spans="1:16" ht="15" customHeight="1" thickTop="1" thickBot="1" x14ac:dyDescent="0.3">
      <c r="A52" s="11"/>
      <c r="B52" s="12"/>
      <c r="C52" s="8"/>
      <c r="D52" s="9"/>
      <c r="E52" s="8"/>
      <c r="F52" s="10"/>
      <c r="I52" s="90"/>
    </row>
    <row r="53" spans="1:16" ht="45.75" customHeight="1" thickTop="1" thickBot="1" x14ac:dyDescent="0.3">
      <c r="A53" s="481" t="s">
        <v>16</v>
      </c>
      <c r="B53" s="12"/>
      <c r="C53" s="8"/>
      <c r="D53" s="9"/>
      <c r="E53" s="8"/>
      <c r="F53" s="10"/>
      <c r="H53" s="482" t="s">
        <v>17</v>
      </c>
    </row>
    <row r="54" spans="1:16" ht="15" customHeight="1" thickTop="1" thickBot="1" x14ac:dyDescent="0.3"/>
    <row r="55" spans="1:16" ht="45.75" customHeight="1" thickTop="1" thickBot="1" x14ac:dyDescent="0.3">
      <c r="A55" s="466" t="s">
        <v>2</v>
      </c>
      <c r="B55" s="467" t="s">
        <v>3</v>
      </c>
      <c r="C55" s="468" t="s">
        <v>4</v>
      </c>
      <c r="D55" s="467" t="s">
        <v>5</v>
      </c>
      <c r="E55" s="469" t="s">
        <v>4</v>
      </c>
      <c r="F55" s="470" t="s">
        <v>6</v>
      </c>
      <c r="H55" s="483" t="s">
        <v>18</v>
      </c>
      <c r="I55" s="484" t="s">
        <v>19</v>
      </c>
      <c r="J55" s="485" t="s">
        <v>20</v>
      </c>
      <c r="K55" s="485" t="s">
        <v>21</v>
      </c>
      <c r="L55" s="485" t="s">
        <v>22</v>
      </c>
      <c r="M55" s="485" t="s">
        <v>23</v>
      </c>
      <c r="N55" s="486" t="s">
        <v>6</v>
      </c>
      <c r="O55" s="485" t="s">
        <v>24</v>
      </c>
      <c r="P55" s="487" t="s">
        <v>25</v>
      </c>
    </row>
    <row r="56" spans="1:16" ht="15" customHeight="1" thickTop="1" x14ac:dyDescent="0.25">
      <c r="A56" s="20" t="s">
        <v>7</v>
      </c>
      <c r="B56" s="21">
        <v>2</v>
      </c>
      <c r="C56" s="22">
        <f>B56/B$65</f>
        <v>0.22222222222222221</v>
      </c>
      <c r="D56" s="23">
        <v>20</v>
      </c>
      <c r="E56" s="27">
        <f>D56/D$65</f>
        <v>0.2</v>
      </c>
      <c r="F56" s="24"/>
      <c r="G56" s="127"/>
      <c r="H56" s="65">
        <v>10</v>
      </c>
      <c r="I56" s="66">
        <v>13741</v>
      </c>
      <c r="J56" s="66" t="s">
        <v>2140</v>
      </c>
      <c r="K56" s="67" t="s">
        <v>2141</v>
      </c>
      <c r="L56" s="68" t="s">
        <v>2142</v>
      </c>
      <c r="M56" s="68" t="s">
        <v>7</v>
      </c>
      <c r="N56" s="69">
        <v>0</v>
      </c>
      <c r="O56" s="70">
        <v>1442</v>
      </c>
      <c r="P56" s="71">
        <v>42675</v>
      </c>
    </row>
    <row r="57" spans="1:16" ht="15" customHeight="1" x14ac:dyDescent="0.25">
      <c r="A57" s="25" t="s">
        <v>8</v>
      </c>
      <c r="B57" s="26">
        <v>5</v>
      </c>
      <c r="C57" s="27">
        <f>B57/B$65</f>
        <v>0.55555555555555558</v>
      </c>
      <c r="D57" s="28">
        <f>SUM(H58:H62)</f>
        <v>62</v>
      </c>
      <c r="E57" s="27">
        <f>D57/D$65</f>
        <v>0.62</v>
      </c>
      <c r="F57" s="29"/>
      <c r="H57" s="65">
        <v>10</v>
      </c>
      <c r="I57" s="66">
        <v>18075</v>
      </c>
      <c r="J57" s="66" t="s">
        <v>100</v>
      </c>
      <c r="K57" s="67" t="s">
        <v>2141</v>
      </c>
      <c r="L57" s="68" t="s">
        <v>2143</v>
      </c>
      <c r="M57" s="68" t="s">
        <v>7</v>
      </c>
      <c r="N57" s="69">
        <v>0</v>
      </c>
      <c r="O57" s="70">
        <v>3060</v>
      </c>
      <c r="P57" s="71">
        <v>46113</v>
      </c>
    </row>
    <row r="58" spans="1:16" ht="15" customHeight="1" x14ac:dyDescent="0.25">
      <c r="A58" s="25" t="s">
        <v>9</v>
      </c>
      <c r="B58" s="30">
        <v>2</v>
      </c>
      <c r="C58" s="27">
        <f>B58/B$65</f>
        <v>0.22222222222222221</v>
      </c>
      <c r="D58" s="32">
        <v>18</v>
      </c>
      <c r="E58" s="27">
        <f>D58/D$65</f>
        <v>0.18</v>
      </c>
      <c r="F58" s="29"/>
      <c r="G58" s="127"/>
      <c r="H58" s="65">
        <v>10</v>
      </c>
      <c r="I58" s="66">
        <v>13754</v>
      </c>
      <c r="J58" s="66" t="s">
        <v>2144</v>
      </c>
      <c r="K58" s="67" t="s">
        <v>2141</v>
      </c>
      <c r="L58" s="68" t="s">
        <v>2145</v>
      </c>
      <c r="M58" s="68" t="s">
        <v>8</v>
      </c>
      <c r="N58" s="69">
        <v>0</v>
      </c>
      <c r="O58" s="70">
        <v>2192</v>
      </c>
      <c r="P58" s="71">
        <v>42309</v>
      </c>
    </row>
    <row r="59" spans="1:16" ht="15" customHeight="1" x14ac:dyDescent="0.25">
      <c r="A59" s="471" t="s">
        <v>10</v>
      </c>
      <c r="B59" s="472">
        <f>SUM(B56:B58)</f>
        <v>9</v>
      </c>
      <c r="C59" s="473">
        <f>SUM(C56:C58)</f>
        <v>1</v>
      </c>
      <c r="D59" s="474">
        <f>SUM(D56:D58)</f>
        <v>100</v>
      </c>
      <c r="E59" s="475">
        <f>SUM(E56:E58)</f>
        <v>1</v>
      </c>
      <c r="F59" s="476">
        <v>0</v>
      </c>
      <c r="G59" s="127"/>
      <c r="H59" s="65">
        <v>20</v>
      </c>
      <c r="I59" s="66">
        <v>9095</v>
      </c>
      <c r="J59" s="66" t="s">
        <v>2146</v>
      </c>
      <c r="K59" s="67" t="s">
        <v>2141</v>
      </c>
      <c r="L59" s="68" t="s">
        <v>2147</v>
      </c>
      <c r="M59" s="68" t="s">
        <v>8</v>
      </c>
      <c r="N59" s="69">
        <v>0</v>
      </c>
      <c r="O59" s="70">
        <v>2193</v>
      </c>
      <c r="P59" s="71">
        <v>42675</v>
      </c>
    </row>
    <row r="60" spans="1:16" ht="15" customHeight="1" x14ac:dyDescent="0.25">
      <c r="A60" s="26"/>
      <c r="B60" s="30"/>
      <c r="C60" s="39"/>
      <c r="D60" s="30"/>
      <c r="E60" s="40"/>
      <c r="F60" s="41"/>
      <c r="G60" s="127"/>
      <c r="H60" s="65">
        <v>10</v>
      </c>
      <c r="I60" s="66">
        <v>8000</v>
      </c>
      <c r="J60" s="66" t="s">
        <v>2148</v>
      </c>
      <c r="K60" s="67" t="s">
        <v>2141</v>
      </c>
      <c r="L60" s="68" t="s">
        <v>2149</v>
      </c>
      <c r="M60" s="68" t="s">
        <v>8</v>
      </c>
      <c r="N60" s="69">
        <v>0</v>
      </c>
      <c r="O60" s="70">
        <v>2333</v>
      </c>
      <c r="P60" s="71">
        <v>43862</v>
      </c>
    </row>
    <row r="61" spans="1:16" ht="15" customHeight="1" x14ac:dyDescent="0.25">
      <c r="A61" s="26" t="s">
        <v>11</v>
      </c>
      <c r="B61" s="30">
        <v>0</v>
      </c>
      <c r="C61" s="27">
        <v>0</v>
      </c>
      <c r="D61" s="32">
        <v>0</v>
      </c>
      <c r="E61" s="27">
        <v>0</v>
      </c>
      <c r="F61" s="413"/>
      <c r="H61" s="65">
        <v>10</v>
      </c>
      <c r="I61" s="66">
        <v>15010</v>
      </c>
      <c r="J61" s="66" t="s">
        <v>2150</v>
      </c>
      <c r="K61" s="67" t="s">
        <v>2141</v>
      </c>
      <c r="L61" s="68" t="s">
        <v>2151</v>
      </c>
      <c r="M61" s="68" t="s">
        <v>8</v>
      </c>
      <c r="N61" s="69">
        <v>0</v>
      </c>
      <c r="O61" s="70">
        <v>2719</v>
      </c>
      <c r="P61" s="71">
        <v>43955</v>
      </c>
    </row>
    <row r="62" spans="1:16" ht="15" customHeight="1" x14ac:dyDescent="0.25">
      <c r="A62" s="26" t="s">
        <v>12</v>
      </c>
      <c r="B62" s="30">
        <v>0</v>
      </c>
      <c r="C62" s="31">
        <v>0</v>
      </c>
      <c r="D62" s="32">
        <v>0</v>
      </c>
      <c r="E62" s="31">
        <v>0</v>
      </c>
      <c r="F62" s="42"/>
      <c r="H62" s="65">
        <v>12</v>
      </c>
      <c r="I62" s="66">
        <v>7770</v>
      </c>
      <c r="J62" s="66" t="s">
        <v>2152</v>
      </c>
      <c r="K62" s="67" t="s">
        <v>2141</v>
      </c>
      <c r="L62" s="68" t="s">
        <v>2153</v>
      </c>
      <c r="M62" s="68" t="s">
        <v>8</v>
      </c>
      <c r="N62" s="69">
        <v>0</v>
      </c>
      <c r="O62" s="70">
        <v>2993</v>
      </c>
      <c r="P62" s="71">
        <v>45870</v>
      </c>
    </row>
    <row r="63" spans="1:16" ht="15" customHeight="1" x14ac:dyDescent="0.25">
      <c r="A63" s="471" t="s">
        <v>13</v>
      </c>
      <c r="B63" s="472">
        <v>0</v>
      </c>
      <c r="C63" s="473">
        <v>0</v>
      </c>
      <c r="D63" s="474">
        <v>0</v>
      </c>
      <c r="E63" s="475">
        <v>0</v>
      </c>
      <c r="F63" s="477">
        <v>0</v>
      </c>
      <c r="G63" s="127"/>
      <c r="H63" s="65">
        <v>12</v>
      </c>
      <c r="I63" s="66">
        <v>9350</v>
      </c>
      <c r="J63" s="66" t="s">
        <v>2154</v>
      </c>
      <c r="K63" s="67" t="s">
        <v>2141</v>
      </c>
      <c r="L63" s="68" t="s">
        <v>2155</v>
      </c>
      <c r="M63" s="68" t="s">
        <v>9</v>
      </c>
      <c r="N63" s="69">
        <v>0</v>
      </c>
      <c r="O63" s="70">
        <v>2879</v>
      </c>
      <c r="P63" s="71">
        <v>45444</v>
      </c>
    </row>
    <row r="64" spans="1:16" ht="15" customHeight="1" x14ac:dyDescent="0.25">
      <c r="A64" s="44"/>
      <c r="B64" s="30"/>
      <c r="C64" s="45"/>
      <c r="D64" s="30"/>
      <c r="E64" s="46"/>
      <c r="F64" s="47"/>
      <c r="G64" s="127"/>
      <c r="H64" s="65">
        <v>6</v>
      </c>
      <c r="I64" s="66">
        <v>4180</v>
      </c>
      <c r="J64" s="66" t="s">
        <v>2156</v>
      </c>
      <c r="K64" s="67" t="s">
        <v>2141</v>
      </c>
      <c r="L64" s="68" t="s">
        <v>2157</v>
      </c>
      <c r="M64" s="68" t="s">
        <v>9</v>
      </c>
      <c r="N64" s="69">
        <v>0</v>
      </c>
      <c r="O64" s="70">
        <v>3333</v>
      </c>
      <c r="P64" s="71">
        <v>47331</v>
      </c>
    </row>
    <row r="65" spans="1:16" ht="15" customHeight="1" x14ac:dyDescent="0.25">
      <c r="A65" s="478" t="s">
        <v>2346</v>
      </c>
      <c r="B65" s="472">
        <v>9</v>
      </c>
      <c r="C65" s="473">
        <f>SUM(C59:C64)</f>
        <v>1</v>
      </c>
      <c r="D65" s="474">
        <f>SUM(D59:D64)</f>
        <v>100</v>
      </c>
      <c r="E65" s="475">
        <f>SUM(E59:E64)</f>
        <v>1</v>
      </c>
      <c r="F65" s="477">
        <v>0</v>
      </c>
      <c r="G65" s="127"/>
      <c r="H65" s="128"/>
      <c r="I65" s="90"/>
    </row>
    <row r="66" spans="1:16" ht="15" customHeight="1" thickBot="1" x14ac:dyDescent="0.3">
      <c r="A66" s="143"/>
      <c r="B66" s="488"/>
      <c r="C66" s="489"/>
      <c r="D66" s="490"/>
      <c r="E66" s="491"/>
      <c r="F66" s="492"/>
      <c r="G66" s="127"/>
      <c r="H66" s="128"/>
      <c r="I66" s="90"/>
    </row>
    <row r="67" spans="1:16" ht="45.75" customHeight="1" thickBot="1" x14ac:dyDescent="0.3">
      <c r="A67" s="480" t="s">
        <v>2158</v>
      </c>
      <c r="B67" s="50"/>
      <c r="C67" s="13"/>
      <c r="D67" s="9"/>
      <c r="E67" s="8"/>
      <c r="F67" s="10"/>
    </row>
    <row r="68" spans="1:16" ht="15" customHeight="1" thickTop="1" thickBot="1" x14ac:dyDescent="0.3">
      <c r="A68" s="11"/>
      <c r="B68" s="12"/>
      <c r="C68" s="8"/>
      <c r="D68" s="9"/>
      <c r="E68" s="8"/>
      <c r="F68" s="10"/>
    </row>
    <row r="69" spans="1:16" ht="45.75" customHeight="1" thickTop="1" thickBot="1" x14ac:dyDescent="0.3">
      <c r="A69" s="481" t="s">
        <v>16</v>
      </c>
      <c r="B69" s="12"/>
      <c r="C69" s="8"/>
      <c r="D69" s="9"/>
      <c r="E69" s="8"/>
      <c r="F69" s="10"/>
      <c r="H69" s="482" t="s">
        <v>17</v>
      </c>
      <c r="I69" s="90"/>
    </row>
    <row r="70" spans="1:16" ht="15" customHeight="1" thickTop="1" thickBot="1" x14ac:dyDescent="0.3">
      <c r="I70" s="90"/>
    </row>
    <row r="71" spans="1:16" ht="45.75" customHeight="1" thickTop="1" thickBot="1" x14ac:dyDescent="0.3">
      <c r="A71" s="466" t="s">
        <v>2</v>
      </c>
      <c r="B71" s="467" t="s">
        <v>3</v>
      </c>
      <c r="C71" s="468" t="s">
        <v>4</v>
      </c>
      <c r="D71" s="467" t="s">
        <v>5</v>
      </c>
      <c r="E71" s="469" t="s">
        <v>4</v>
      </c>
      <c r="F71" s="470" t="s">
        <v>6</v>
      </c>
      <c r="H71" s="483" t="s">
        <v>18</v>
      </c>
      <c r="I71" s="484" t="s">
        <v>19</v>
      </c>
      <c r="J71" s="485" t="s">
        <v>20</v>
      </c>
      <c r="K71" s="485" t="s">
        <v>21</v>
      </c>
      <c r="L71" s="485" t="s">
        <v>22</v>
      </c>
      <c r="M71" s="485" t="s">
        <v>23</v>
      </c>
      <c r="N71" s="486" t="s">
        <v>6</v>
      </c>
      <c r="O71" s="485" t="s">
        <v>24</v>
      </c>
      <c r="P71" s="487" t="s">
        <v>25</v>
      </c>
    </row>
    <row r="72" spans="1:16" ht="15" customHeight="1" thickTop="1" x14ac:dyDescent="0.25">
      <c r="A72" s="20" t="s">
        <v>7</v>
      </c>
      <c r="B72" s="21">
        <v>0</v>
      </c>
      <c r="C72" s="22">
        <v>0</v>
      </c>
      <c r="D72" s="23">
        <v>0</v>
      </c>
      <c r="E72" s="22">
        <v>0</v>
      </c>
      <c r="F72" s="24"/>
      <c r="G72" s="127"/>
      <c r="H72" s="65">
        <v>15</v>
      </c>
      <c r="I72" s="66">
        <v>2200</v>
      </c>
      <c r="J72" s="66" t="s">
        <v>2159</v>
      </c>
      <c r="K72" s="67" t="s">
        <v>2160</v>
      </c>
      <c r="L72" s="68" t="s">
        <v>2161</v>
      </c>
      <c r="M72" s="68" t="s">
        <v>9</v>
      </c>
      <c r="N72" s="69">
        <v>0</v>
      </c>
      <c r="O72" s="70">
        <v>2357</v>
      </c>
      <c r="P72" s="71">
        <v>43955</v>
      </c>
    </row>
    <row r="73" spans="1:16" ht="15" customHeight="1" x14ac:dyDescent="0.25">
      <c r="A73" s="25" t="s">
        <v>8</v>
      </c>
      <c r="B73" s="26">
        <v>0</v>
      </c>
      <c r="C73" s="27">
        <v>0</v>
      </c>
      <c r="D73" s="28">
        <v>0</v>
      </c>
      <c r="E73" s="27">
        <v>0</v>
      </c>
      <c r="F73" s="29"/>
    </row>
    <row r="74" spans="1:16" ht="15" customHeight="1" x14ac:dyDescent="0.25">
      <c r="A74" s="25" t="s">
        <v>9</v>
      </c>
      <c r="B74" s="30">
        <v>1</v>
      </c>
      <c r="C74" s="31">
        <v>1</v>
      </c>
      <c r="D74" s="32">
        <v>15</v>
      </c>
      <c r="E74" s="31">
        <v>1</v>
      </c>
      <c r="F74" s="29"/>
      <c r="G74" s="127"/>
      <c r="H74" s="128"/>
    </row>
    <row r="75" spans="1:16" ht="15" customHeight="1" x14ac:dyDescent="0.25">
      <c r="A75" s="471" t="s">
        <v>10</v>
      </c>
      <c r="B75" s="472">
        <v>1</v>
      </c>
      <c r="C75" s="473">
        <v>1</v>
      </c>
      <c r="D75" s="474">
        <v>15</v>
      </c>
      <c r="E75" s="475">
        <v>1</v>
      </c>
      <c r="F75" s="476">
        <v>0</v>
      </c>
      <c r="G75" s="127"/>
      <c r="H75" s="128"/>
    </row>
    <row r="76" spans="1:16" ht="15" customHeight="1" x14ac:dyDescent="0.25">
      <c r="A76" s="26"/>
      <c r="B76" s="30"/>
      <c r="C76" s="39"/>
      <c r="D76" s="30"/>
      <c r="E76" s="40"/>
      <c r="F76" s="41"/>
      <c r="G76" s="127"/>
      <c r="H76" s="128"/>
    </row>
    <row r="77" spans="1:16" ht="15" customHeight="1" x14ac:dyDescent="0.25">
      <c r="A77" s="26" t="s">
        <v>11</v>
      </c>
      <c r="B77" s="30">
        <v>0</v>
      </c>
      <c r="C77" s="27">
        <v>0</v>
      </c>
      <c r="D77" s="32">
        <v>0</v>
      </c>
      <c r="E77" s="27">
        <v>0</v>
      </c>
      <c r="F77" s="413"/>
    </row>
    <row r="78" spans="1:16" ht="15" customHeight="1" x14ac:dyDescent="0.25">
      <c r="A78" s="26" t="s">
        <v>12</v>
      </c>
      <c r="B78" s="30">
        <v>0</v>
      </c>
      <c r="C78" s="31">
        <v>0</v>
      </c>
      <c r="D78" s="32">
        <v>0</v>
      </c>
      <c r="E78" s="31">
        <v>0</v>
      </c>
      <c r="F78" s="42"/>
    </row>
    <row r="79" spans="1:16" ht="15" customHeight="1" x14ac:dyDescent="0.25">
      <c r="A79" s="471" t="s">
        <v>13</v>
      </c>
      <c r="B79" s="472">
        <v>0</v>
      </c>
      <c r="C79" s="473">
        <v>0</v>
      </c>
      <c r="D79" s="474">
        <v>0</v>
      </c>
      <c r="E79" s="475">
        <v>0</v>
      </c>
      <c r="F79" s="477">
        <v>0</v>
      </c>
      <c r="G79" s="127"/>
      <c r="H79" s="128"/>
    </row>
    <row r="80" spans="1:16" ht="15" customHeight="1" x14ac:dyDescent="0.25">
      <c r="A80" s="44"/>
      <c r="B80" s="30"/>
      <c r="C80" s="45"/>
      <c r="D80" s="30"/>
      <c r="E80" s="46"/>
      <c r="F80" s="47"/>
      <c r="G80" s="127"/>
      <c r="H80" s="128"/>
      <c r="I80" s="90"/>
    </row>
    <row r="81" spans="1:16" ht="15" customHeight="1" x14ac:dyDescent="0.25">
      <c r="A81" s="478" t="s">
        <v>2346</v>
      </c>
      <c r="B81" s="472">
        <v>1</v>
      </c>
      <c r="C81" s="473">
        <v>1</v>
      </c>
      <c r="D81" s="474">
        <v>15</v>
      </c>
      <c r="E81" s="475">
        <v>1</v>
      </c>
      <c r="F81" s="477">
        <v>0</v>
      </c>
      <c r="G81" s="127"/>
      <c r="H81" s="128"/>
      <c r="I81" s="90"/>
    </row>
    <row r="82" spans="1:16" ht="15" customHeight="1" thickBot="1" x14ac:dyDescent="0.3">
      <c r="A82" s="143"/>
      <c r="B82" s="488"/>
      <c r="C82" s="489"/>
      <c r="D82" s="490"/>
      <c r="E82" s="491"/>
      <c r="F82" s="492"/>
      <c r="G82" s="127"/>
      <c r="H82" s="128"/>
      <c r="I82" s="90"/>
    </row>
    <row r="83" spans="1:16" ht="45.75" customHeight="1" thickBot="1" x14ac:dyDescent="0.3">
      <c r="A83" s="480" t="s">
        <v>2162</v>
      </c>
      <c r="B83" s="50"/>
      <c r="C83" s="13"/>
      <c r="D83" s="9"/>
      <c r="E83" s="8"/>
      <c r="F83" s="10"/>
      <c r="I83" s="90"/>
    </row>
    <row r="84" spans="1:16" ht="15" customHeight="1" thickTop="1" thickBot="1" x14ac:dyDescent="0.3">
      <c r="A84" s="11"/>
      <c r="B84" s="12"/>
      <c r="C84" s="8"/>
      <c r="D84" s="9"/>
      <c r="E84" s="8"/>
      <c r="F84" s="10"/>
      <c r="I84" s="90"/>
    </row>
    <row r="85" spans="1:16" ht="45.75" customHeight="1" thickTop="1" thickBot="1" x14ac:dyDescent="0.3">
      <c r="A85" s="481" t="s">
        <v>16</v>
      </c>
      <c r="B85" s="12"/>
      <c r="C85" s="8"/>
      <c r="D85" s="9"/>
      <c r="E85" s="8"/>
      <c r="F85" s="10"/>
      <c r="H85" s="482" t="s">
        <v>17</v>
      </c>
      <c r="I85" s="90"/>
    </row>
    <row r="86" spans="1:16" ht="15" customHeight="1" thickTop="1" thickBot="1" x14ac:dyDescent="0.3"/>
    <row r="87" spans="1:16" ht="45.75" customHeight="1" thickTop="1" thickBot="1" x14ac:dyDescent="0.3">
      <c r="A87" s="466" t="s">
        <v>2</v>
      </c>
      <c r="B87" s="467" t="s">
        <v>3</v>
      </c>
      <c r="C87" s="468" t="s">
        <v>4</v>
      </c>
      <c r="D87" s="467" t="s">
        <v>5</v>
      </c>
      <c r="E87" s="469" t="s">
        <v>4</v>
      </c>
      <c r="F87" s="470" t="s">
        <v>6</v>
      </c>
      <c r="H87" s="483" t="s">
        <v>18</v>
      </c>
      <c r="I87" s="484" t="s">
        <v>19</v>
      </c>
      <c r="J87" s="485" t="s">
        <v>20</v>
      </c>
      <c r="K87" s="485" t="s">
        <v>21</v>
      </c>
      <c r="L87" s="485" t="s">
        <v>22</v>
      </c>
      <c r="M87" s="485" t="s">
        <v>23</v>
      </c>
      <c r="N87" s="486" t="s">
        <v>6</v>
      </c>
      <c r="O87" s="485" t="s">
        <v>24</v>
      </c>
      <c r="P87" s="487" t="s">
        <v>25</v>
      </c>
    </row>
    <row r="88" spans="1:16" ht="15" customHeight="1" thickTop="1" x14ac:dyDescent="0.25">
      <c r="A88" s="20" t="s">
        <v>7</v>
      </c>
      <c r="B88" s="21">
        <v>0</v>
      </c>
      <c r="C88" s="22">
        <v>0</v>
      </c>
      <c r="D88" s="23">
        <v>0</v>
      </c>
      <c r="E88" s="22">
        <v>0</v>
      </c>
      <c r="F88" s="24"/>
      <c r="G88" s="127"/>
      <c r="H88" s="65">
        <v>10</v>
      </c>
      <c r="I88" s="66">
        <v>319</v>
      </c>
      <c r="J88" s="66" t="s">
        <v>2163</v>
      </c>
      <c r="K88" s="67" t="s">
        <v>2164</v>
      </c>
      <c r="L88" s="68" t="s">
        <v>2165</v>
      </c>
      <c r="M88" s="68" t="s">
        <v>9</v>
      </c>
      <c r="N88" s="69">
        <v>0</v>
      </c>
      <c r="O88" s="70">
        <v>2334</v>
      </c>
      <c r="P88" s="71">
        <v>43862</v>
      </c>
    </row>
    <row r="89" spans="1:16" ht="15" customHeight="1" x14ac:dyDescent="0.25">
      <c r="A89" s="25" t="s">
        <v>8</v>
      </c>
      <c r="B89" s="26">
        <v>0</v>
      </c>
      <c r="C89" s="27">
        <v>0</v>
      </c>
      <c r="D89" s="28">
        <v>0</v>
      </c>
      <c r="E89" s="27">
        <v>0</v>
      </c>
      <c r="F89" s="29"/>
      <c r="I89" s="90"/>
    </row>
    <row r="90" spans="1:16" ht="15" customHeight="1" x14ac:dyDescent="0.25">
      <c r="A90" s="25" t="s">
        <v>9</v>
      </c>
      <c r="B90" s="30">
        <v>1</v>
      </c>
      <c r="C90" s="31">
        <v>1</v>
      </c>
      <c r="D90" s="32">
        <v>10</v>
      </c>
      <c r="E90" s="31">
        <v>1</v>
      </c>
      <c r="F90" s="29"/>
      <c r="G90" s="127"/>
      <c r="H90" s="128"/>
      <c r="I90" s="90"/>
    </row>
    <row r="91" spans="1:16" ht="15" customHeight="1" x14ac:dyDescent="0.25">
      <c r="A91" s="471" t="s">
        <v>10</v>
      </c>
      <c r="B91" s="472">
        <f>SUM(B88:B90)</f>
        <v>1</v>
      </c>
      <c r="C91" s="473">
        <f>SUM(C88:C90)</f>
        <v>1</v>
      </c>
      <c r="D91" s="474">
        <f>SUM(D88:D90)</f>
        <v>10</v>
      </c>
      <c r="E91" s="475">
        <f>SUM(E88:E90)</f>
        <v>1</v>
      </c>
      <c r="F91" s="476">
        <v>0</v>
      </c>
      <c r="G91" s="127"/>
      <c r="H91" s="128"/>
      <c r="I91" s="90"/>
    </row>
    <row r="92" spans="1:16" ht="15" customHeight="1" x14ac:dyDescent="0.25">
      <c r="A92" s="26"/>
      <c r="B92" s="30"/>
      <c r="C92" s="39"/>
      <c r="D92" s="30"/>
      <c r="E92" s="40"/>
      <c r="F92" s="41"/>
      <c r="G92" s="127"/>
      <c r="H92" s="128"/>
      <c r="I92" s="90"/>
    </row>
    <row r="93" spans="1:16" ht="15" customHeight="1" x14ac:dyDescent="0.25">
      <c r="A93" s="26" t="s">
        <v>11</v>
      </c>
      <c r="B93" s="30">
        <v>0</v>
      </c>
      <c r="C93" s="27">
        <v>0</v>
      </c>
      <c r="D93" s="32">
        <v>0</v>
      </c>
      <c r="E93" s="27">
        <v>0</v>
      </c>
      <c r="F93" s="413"/>
      <c r="I93" s="90"/>
    </row>
    <row r="94" spans="1:16" ht="15" customHeight="1" x14ac:dyDescent="0.25">
      <c r="A94" s="26" t="s">
        <v>12</v>
      </c>
      <c r="B94" s="30">
        <v>0</v>
      </c>
      <c r="C94" s="31">
        <v>0</v>
      </c>
      <c r="D94" s="32">
        <v>0</v>
      </c>
      <c r="E94" s="31">
        <v>0</v>
      </c>
      <c r="F94" s="42"/>
      <c r="I94" s="90"/>
    </row>
    <row r="95" spans="1:16" ht="15" customHeight="1" x14ac:dyDescent="0.25">
      <c r="A95" s="471" t="s">
        <v>13</v>
      </c>
      <c r="B95" s="472">
        <v>0</v>
      </c>
      <c r="C95" s="473">
        <f>SUM(C93:C94)</f>
        <v>0</v>
      </c>
      <c r="D95" s="474">
        <v>0</v>
      </c>
      <c r="E95" s="475">
        <f>SUM(E93:E94)</f>
        <v>0</v>
      </c>
      <c r="F95" s="477">
        <v>0</v>
      </c>
      <c r="G95" s="127"/>
      <c r="H95" s="128"/>
      <c r="I95" s="90"/>
    </row>
    <row r="96" spans="1:16" ht="15" customHeight="1" x14ac:dyDescent="0.25">
      <c r="A96" s="44"/>
      <c r="B96" s="30"/>
      <c r="C96" s="45"/>
      <c r="D96" s="30"/>
      <c r="E96" s="46"/>
      <c r="F96" s="47"/>
      <c r="G96" s="127"/>
      <c r="H96" s="128"/>
      <c r="I96" s="90"/>
    </row>
    <row r="97" spans="1:16" ht="15" customHeight="1" x14ac:dyDescent="0.25">
      <c r="A97" s="478" t="s">
        <v>2346</v>
      </c>
      <c r="B97" s="472">
        <f>SUM(B91:B96)</f>
        <v>1</v>
      </c>
      <c r="C97" s="473">
        <f>SUM(B97)</f>
        <v>1</v>
      </c>
      <c r="D97" s="474">
        <f>SUM(D91:D96)</f>
        <v>10</v>
      </c>
      <c r="E97" s="475">
        <v>1</v>
      </c>
      <c r="F97" s="477">
        <v>0</v>
      </c>
      <c r="G97" s="127"/>
      <c r="H97" s="128"/>
      <c r="I97" s="90"/>
    </row>
    <row r="98" spans="1:16" ht="15" customHeight="1" thickBot="1" x14ac:dyDescent="0.3">
      <c r="A98" s="143"/>
      <c r="B98" s="488"/>
      <c r="C98" s="489"/>
      <c r="D98" s="490"/>
      <c r="E98" s="491"/>
      <c r="F98" s="492"/>
      <c r="G98" s="127"/>
      <c r="H98" s="128"/>
      <c r="I98" s="90"/>
    </row>
    <row r="99" spans="1:16" ht="45.75" customHeight="1" thickBot="1" x14ac:dyDescent="0.3">
      <c r="A99" s="494" t="s">
        <v>2215</v>
      </c>
      <c r="B99" s="50"/>
      <c r="C99" s="13"/>
      <c r="D99" s="9"/>
      <c r="E99" s="8"/>
      <c r="F99" s="10"/>
    </row>
    <row r="100" spans="1:16" ht="15" customHeight="1" thickTop="1" thickBot="1" x14ac:dyDescent="0.3">
      <c r="A100" s="11"/>
      <c r="B100" s="12"/>
      <c r="C100" s="8"/>
      <c r="D100" s="9"/>
      <c r="E100" s="8"/>
      <c r="F100" s="10"/>
    </row>
    <row r="101" spans="1:16" ht="45.75" customHeight="1" thickTop="1" thickBot="1" x14ac:dyDescent="0.3">
      <c r="A101" s="481" t="s">
        <v>16</v>
      </c>
      <c r="B101" s="12"/>
      <c r="C101" s="8"/>
      <c r="D101" s="9"/>
      <c r="E101" s="8"/>
      <c r="F101" s="10"/>
      <c r="H101" s="482" t="s">
        <v>17</v>
      </c>
      <c r="I101" s="90"/>
    </row>
    <row r="102" spans="1:16" ht="15" customHeight="1" thickTop="1" thickBot="1" x14ac:dyDescent="0.3">
      <c r="I102" s="90"/>
    </row>
    <row r="103" spans="1:16" ht="45.75" customHeight="1" thickTop="1" thickBot="1" x14ac:dyDescent="0.3">
      <c r="A103" s="466" t="s">
        <v>2</v>
      </c>
      <c r="B103" s="467" t="s">
        <v>3</v>
      </c>
      <c r="C103" s="468" t="s">
        <v>4</v>
      </c>
      <c r="D103" s="467" t="s">
        <v>5</v>
      </c>
      <c r="E103" s="469" t="s">
        <v>4</v>
      </c>
      <c r="F103" s="470" t="s">
        <v>6</v>
      </c>
      <c r="H103" s="483" t="s">
        <v>18</v>
      </c>
      <c r="I103" s="484" t="s">
        <v>19</v>
      </c>
      <c r="J103" s="485" t="s">
        <v>20</v>
      </c>
      <c r="K103" s="485" t="s">
        <v>21</v>
      </c>
      <c r="L103" s="485" t="s">
        <v>22</v>
      </c>
      <c r="M103" s="485" t="s">
        <v>23</v>
      </c>
      <c r="N103" s="486" t="s">
        <v>6</v>
      </c>
      <c r="O103" s="485" t="s">
        <v>24</v>
      </c>
      <c r="P103" s="487" t="s">
        <v>25</v>
      </c>
    </row>
    <row r="104" spans="1:16" ht="15" customHeight="1" thickTop="1" x14ac:dyDescent="0.25">
      <c r="A104" s="20" t="s">
        <v>7</v>
      </c>
      <c r="B104" s="21">
        <v>8</v>
      </c>
      <c r="C104" s="22">
        <f>B104/B$113</f>
        <v>0.34782608695652173</v>
      </c>
      <c r="D104" s="23">
        <f>SUM(H104:H111)</f>
        <v>104</v>
      </c>
      <c r="E104" s="27">
        <f>D104/D$113</f>
        <v>0.25490196078431371</v>
      </c>
      <c r="F104" s="24"/>
      <c r="G104" s="127"/>
      <c r="H104" s="65">
        <v>9</v>
      </c>
      <c r="I104" s="66">
        <v>163</v>
      </c>
      <c r="J104" s="66" t="s">
        <v>2216</v>
      </c>
      <c r="K104" s="67" t="s">
        <v>2217</v>
      </c>
      <c r="L104" s="68" t="s">
        <v>2218</v>
      </c>
      <c r="M104" s="68" t="s">
        <v>7</v>
      </c>
      <c r="N104" s="69">
        <v>0</v>
      </c>
      <c r="O104" s="70">
        <v>1122</v>
      </c>
      <c r="P104" s="71">
        <v>45566</v>
      </c>
    </row>
    <row r="105" spans="1:16" ht="15" customHeight="1" x14ac:dyDescent="0.25">
      <c r="A105" s="25" t="s">
        <v>8</v>
      </c>
      <c r="B105" s="26">
        <v>10</v>
      </c>
      <c r="C105" s="27">
        <f>B105/B$113</f>
        <v>0.43478260869565216</v>
      </c>
      <c r="D105" s="28">
        <f>SUM(H112:H121)</f>
        <v>244</v>
      </c>
      <c r="E105" s="27">
        <f>D105/D$113</f>
        <v>0.59803921568627449</v>
      </c>
      <c r="F105" s="29"/>
      <c r="H105" s="65">
        <v>6</v>
      </c>
      <c r="I105" s="66">
        <v>173</v>
      </c>
      <c r="J105" s="66" t="s">
        <v>2216</v>
      </c>
      <c r="K105" s="67" t="s">
        <v>2217</v>
      </c>
      <c r="L105" s="68" t="s">
        <v>2218</v>
      </c>
      <c r="M105" s="68" t="s">
        <v>7</v>
      </c>
      <c r="N105" s="69">
        <v>0</v>
      </c>
      <c r="O105" s="70">
        <v>1122</v>
      </c>
      <c r="P105" s="71">
        <v>45566</v>
      </c>
    </row>
    <row r="106" spans="1:16" ht="15" customHeight="1" x14ac:dyDescent="0.25">
      <c r="A106" s="25" t="s">
        <v>9</v>
      </c>
      <c r="B106" s="30">
        <v>4</v>
      </c>
      <c r="C106" s="27">
        <f>B106/B$113</f>
        <v>0.17391304347826086</v>
      </c>
      <c r="D106" s="32">
        <f>SUM(H122:H125)</f>
        <v>48</v>
      </c>
      <c r="E106" s="27">
        <f>D106/D$113</f>
        <v>0.11764705882352941</v>
      </c>
      <c r="F106" s="29"/>
      <c r="G106" s="127"/>
      <c r="H106" s="65">
        <v>6</v>
      </c>
      <c r="I106" s="66">
        <v>164</v>
      </c>
      <c r="J106" s="66" t="s">
        <v>2216</v>
      </c>
      <c r="K106" s="67" t="s">
        <v>2217</v>
      </c>
      <c r="L106" s="68" t="s">
        <v>2219</v>
      </c>
      <c r="M106" s="68" t="s">
        <v>7</v>
      </c>
      <c r="N106" s="69">
        <v>0</v>
      </c>
      <c r="O106" s="70">
        <v>1122</v>
      </c>
      <c r="P106" s="71">
        <v>45566</v>
      </c>
    </row>
    <row r="107" spans="1:16" ht="15" customHeight="1" x14ac:dyDescent="0.25">
      <c r="A107" s="471" t="s">
        <v>10</v>
      </c>
      <c r="B107" s="472">
        <f>SUM(B104:B106)</f>
        <v>22</v>
      </c>
      <c r="C107" s="473">
        <f>SUM(C104:C106)</f>
        <v>0.9565217391304347</v>
      </c>
      <c r="D107" s="474">
        <f>SUM(D104:D106)</f>
        <v>396</v>
      </c>
      <c r="E107" s="475">
        <f>SUM(E104:E106)</f>
        <v>0.97058823529411764</v>
      </c>
      <c r="F107" s="476">
        <v>0</v>
      </c>
      <c r="G107" s="127"/>
      <c r="H107" s="65">
        <v>40</v>
      </c>
      <c r="I107" s="66">
        <v>5</v>
      </c>
      <c r="J107" s="66" t="s">
        <v>2220</v>
      </c>
      <c r="K107" s="67" t="s">
        <v>2217</v>
      </c>
      <c r="L107" s="68" t="s">
        <v>2221</v>
      </c>
      <c r="M107" s="68" t="s">
        <v>7</v>
      </c>
      <c r="N107" s="69">
        <v>0</v>
      </c>
      <c r="O107" s="70">
        <v>1637</v>
      </c>
      <c r="P107" s="71">
        <v>47300</v>
      </c>
    </row>
    <row r="108" spans="1:16" ht="15" customHeight="1" x14ac:dyDescent="0.25">
      <c r="A108" s="26"/>
      <c r="B108" s="30"/>
      <c r="C108" s="39"/>
      <c r="D108" s="30"/>
      <c r="E108" s="40"/>
      <c r="F108" s="41"/>
      <c r="G108" s="127"/>
      <c r="H108" s="65">
        <v>15</v>
      </c>
      <c r="I108" s="66">
        <v>48</v>
      </c>
      <c r="J108" s="66" t="s">
        <v>1071</v>
      </c>
      <c r="K108" s="67" t="s">
        <v>2217</v>
      </c>
      <c r="L108" s="68" t="s">
        <v>2222</v>
      </c>
      <c r="M108" s="68" t="s">
        <v>7</v>
      </c>
      <c r="N108" s="69">
        <v>0</v>
      </c>
      <c r="O108" s="70">
        <v>2226</v>
      </c>
      <c r="P108" s="71">
        <v>42309</v>
      </c>
    </row>
    <row r="109" spans="1:16" ht="15" customHeight="1" x14ac:dyDescent="0.25">
      <c r="A109" s="26" t="s">
        <v>11</v>
      </c>
      <c r="B109" s="30">
        <v>0</v>
      </c>
      <c r="C109" s="27"/>
      <c r="D109" s="32">
        <v>0</v>
      </c>
      <c r="E109" s="27"/>
      <c r="F109" s="413"/>
      <c r="H109" s="65">
        <v>10</v>
      </c>
      <c r="I109" s="66">
        <v>1043</v>
      </c>
      <c r="J109" s="66" t="s">
        <v>2223</v>
      </c>
      <c r="K109" s="67" t="s">
        <v>2224</v>
      </c>
      <c r="L109" s="68" t="s">
        <v>2225</v>
      </c>
      <c r="M109" s="68" t="s">
        <v>7</v>
      </c>
      <c r="N109" s="69">
        <v>0</v>
      </c>
      <c r="O109" s="70">
        <v>2228</v>
      </c>
      <c r="P109" s="71">
        <v>42675</v>
      </c>
    </row>
    <row r="110" spans="1:16" ht="15" customHeight="1" x14ac:dyDescent="0.25">
      <c r="A110" s="26" t="s">
        <v>12</v>
      </c>
      <c r="B110" s="30">
        <v>1</v>
      </c>
      <c r="C110" s="27">
        <f>B110/B$113</f>
        <v>4.3478260869565216E-2</v>
      </c>
      <c r="D110" s="32">
        <v>12</v>
      </c>
      <c r="E110" s="27">
        <f>D110/D$113</f>
        <v>2.9411764705882353E-2</v>
      </c>
      <c r="F110" s="42">
        <v>934815.88</v>
      </c>
      <c r="H110" s="65">
        <v>12</v>
      </c>
      <c r="I110" s="66">
        <v>21</v>
      </c>
      <c r="J110" s="66" t="s">
        <v>1797</v>
      </c>
      <c r="K110" s="67" t="s">
        <v>2224</v>
      </c>
      <c r="L110" s="68" t="s">
        <v>2226</v>
      </c>
      <c r="M110" s="68" t="s">
        <v>7</v>
      </c>
      <c r="N110" s="69">
        <v>0</v>
      </c>
      <c r="O110" s="70">
        <v>2728</v>
      </c>
      <c r="P110" s="71">
        <v>44774</v>
      </c>
    </row>
    <row r="111" spans="1:16" ht="15" customHeight="1" x14ac:dyDescent="0.25">
      <c r="A111" s="471" t="s">
        <v>13</v>
      </c>
      <c r="B111" s="472">
        <v>1</v>
      </c>
      <c r="C111" s="473">
        <f>SUM(C110)</f>
        <v>4.3478260869565216E-2</v>
      </c>
      <c r="D111" s="474">
        <f>SUM(D109:D110)</f>
        <v>12</v>
      </c>
      <c r="E111" s="475">
        <f>SUM(E110)</f>
        <v>2.9411764705882353E-2</v>
      </c>
      <c r="F111" s="477">
        <f>SUM(F110)</f>
        <v>934815.88</v>
      </c>
      <c r="G111" s="127"/>
      <c r="H111" s="65">
        <v>6</v>
      </c>
      <c r="I111" s="66">
        <v>25</v>
      </c>
      <c r="J111" s="66" t="s">
        <v>1797</v>
      </c>
      <c r="K111" s="67" t="s">
        <v>2224</v>
      </c>
      <c r="L111" s="68" t="s">
        <v>2226</v>
      </c>
      <c r="M111" s="68" t="s">
        <v>7</v>
      </c>
      <c r="N111" s="69">
        <v>0</v>
      </c>
      <c r="O111" s="70">
        <v>2728</v>
      </c>
      <c r="P111" s="71">
        <v>44774</v>
      </c>
    </row>
    <row r="112" spans="1:16" ht="15" customHeight="1" x14ac:dyDescent="0.25">
      <c r="A112" s="44"/>
      <c r="B112" s="30"/>
      <c r="C112" s="45"/>
      <c r="D112" s="30"/>
      <c r="E112" s="46"/>
      <c r="F112" s="47"/>
      <c r="G112" s="127"/>
      <c r="H112" s="65">
        <v>10</v>
      </c>
      <c r="I112" s="66">
        <v>161</v>
      </c>
      <c r="J112" s="66" t="s">
        <v>2216</v>
      </c>
      <c r="K112" s="67" t="s">
        <v>2217</v>
      </c>
      <c r="L112" s="68" t="s">
        <v>2218</v>
      </c>
      <c r="M112" s="68" t="s">
        <v>8</v>
      </c>
      <c r="N112" s="69">
        <v>0</v>
      </c>
      <c r="O112" s="70">
        <v>1122</v>
      </c>
      <c r="P112" s="71">
        <v>45566</v>
      </c>
    </row>
    <row r="113" spans="1:16" ht="15" customHeight="1" x14ac:dyDescent="0.25">
      <c r="A113" s="478" t="s">
        <v>2346</v>
      </c>
      <c r="B113" s="472">
        <v>23</v>
      </c>
      <c r="C113" s="473">
        <f>SUM(C107,C111)</f>
        <v>0.99999999999999989</v>
      </c>
      <c r="D113" s="495">
        <f>SUM(D107,D111)</f>
        <v>408</v>
      </c>
      <c r="E113" s="473">
        <f>SUM(E107,E111)</f>
        <v>1</v>
      </c>
      <c r="F113" s="477">
        <f>SUM(F111:F112)</f>
        <v>934815.88</v>
      </c>
      <c r="G113" s="127"/>
      <c r="H113" s="65">
        <v>50</v>
      </c>
      <c r="I113" s="66">
        <v>66</v>
      </c>
      <c r="J113" s="66" t="s">
        <v>2227</v>
      </c>
      <c r="K113" s="67" t="s">
        <v>2228</v>
      </c>
      <c r="L113" s="68" t="s">
        <v>2229</v>
      </c>
      <c r="M113" s="68" t="s">
        <v>8</v>
      </c>
      <c r="N113" s="69">
        <v>0</v>
      </c>
      <c r="O113" s="70">
        <v>1291</v>
      </c>
      <c r="P113" s="71">
        <v>46023</v>
      </c>
    </row>
    <row r="114" spans="1:16" ht="15" customHeight="1" x14ac:dyDescent="0.25">
      <c r="D114" s="105"/>
      <c r="E114" s="128"/>
      <c r="F114" s="99"/>
      <c r="G114" s="127"/>
      <c r="H114" s="65">
        <v>17</v>
      </c>
      <c r="I114" s="66">
        <v>9</v>
      </c>
      <c r="J114" s="66" t="s">
        <v>2230</v>
      </c>
      <c r="K114" s="67" t="s">
        <v>2217</v>
      </c>
      <c r="L114" s="68" t="s">
        <v>2231</v>
      </c>
      <c r="M114" s="68" t="s">
        <v>8</v>
      </c>
      <c r="N114" s="69">
        <v>0</v>
      </c>
      <c r="O114" s="70">
        <v>1743</v>
      </c>
      <c r="P114" s="71">
        <v>47849</v>
      </c>
    </row>
    <row r="115" spans="1:16" ht="15" customHeight="1" x14ac:dyDescent="0.25">
      <c r="B115" s="223"/>
      <c r="D115" s="105"/>
      <c r="E115" s="128"/>
      <c r="F115" s="99"/>
      <c r="G115" s="127"/>
      <c r="H115" s="65">
        <v>23</v>
      </c>
      <c r="I115" s="66">
        <v>15</v>
      </c>
      <c r="J115" s="66" t="s">
        <v>2230</v>
      </c>
      <c r="K115" s="67" t="s">
        <v>2217</v>
      </c>
      <c r="L115" s="68" t="s">
        <v>2231</v>
      </c>
      <c r="M115" s="68" t="s">
        <v>8</v>
      </c>
      <c r="N115" s="69">
        <v>0</v>
      </c>
      <c r="O115" s="70">
        <v>1743</v>
      </c>
      <c r="P115" s="71">
        <v>47849</v>
      </c>
    </row>
    <row r="116" spans="1:16" ht="15" customHeight="1" x14ac:dyDescent="0.25">
      <c r="D116" s="102"/>
      <c r="E116" s="313"/>
      <c r="F116" s="99"/>
      <c r="G116" s="314"/>
      <c r="H116" s="65">
        <v>25</v>
      </c>
      <c r="I116" s="66">
        <v>1080</v>
      </c>
      <c r="J116" s="66" t="s">
        <v>1797</v>
      </c>
      <c r="K116" s="67" t="s">
        <v>2224</v>
      </c>
      <c r="L116" s="68" t="s">
        <v>2232</v>
      </c>
      <c r="M116" s="68" t="s">
        <v>8</v>
      </c>
      <c r="N116" s="69">
        <v>0</v>
      </c>
      <c r="O116" s="70">
        <v>1958</v>
      </c>
      <c r="P116" s="71">
        <v>47665</v>
      </c>
    </row>
    <row r="117" spans="1:16" ht="15" customHeight="1" x14ac:dyDescent="0.25">
      <c r="D117" s="102"/>
      <c r="E117" s="313"/>
      <c r="F117" s="99"/>
      <c r="G117" s="314"/>
      <c r="H117" s="65">
        <v>48</v>
      </c>
      <c r="I117" s="66">
        <v>280</v>
      </c>
      <c r="J117" s="66" t="s">
        <v>2233</v>
      </c>
      <c r="K117" s="67" t="s">
        <v>2234</v>
      </c>
      <c r="L117" s="68" t="s">
        <v>2235</v>
      </c>
      <c r="M117" s="68" t="s">
        <v>8</v>
      </c>
      <c r="N117" s="69">
        <v>0</v>
      </c>
      <c r="O117" s="70">
        <v>1960</v>
      </c>
      <c r="P117" s="71">
        <v>47665</v>
      </c>
    </row>
    <row r="118" spans="1:16" ht="15" customHeight="1" x14ac:dyDescent="0.25">
      <c r="D118" s="102"/>
      <c r="E118" s="313"/>
      <c r="F118" s="99"/>
      <c r="G118" s="314"/>
      <c r="H118" s="65">
        <v>20</v>
      </c>
      <c r="I118" s="66">
        <v>144</v>
      </c>
      <c r="J118" s="66" t="s">
        <v>2236</v>
      </c>
      <c r="K118" s="67" t="s">
        <v>2237</v>
      </c>
      <c r="L118" s="68" t="s">
        <v>2238</v>
      </c>
      <c r="M118" s="68" t="s">
        <v>8</v>
      </c>
      <c r="N118" s="69">
        <v>0</v>
      </c>
      <c r="O118" s="70">
        <v>1961</v>
      </c>
      <c r="P118" s="71">
        <v>41974</v>
      </c>
    </row>
    <row r="119" spans="1:16" ht="15" customHeight="1" x14ac:dyDescent="0.25">
      <c r="D119" s="102"/>
      <c r="E119" s="313"/>
      <c r="F119" s="99"/>
      <c r="G119" s="314"/>
      <c r="H119" s="65">
        <v>13</v>
      </c>
      <c r="I119" s="66">
        <v>437</v>
      </c>
      <c r="J119" s="66" t="s">
        <v>2239</v>
      </c>
      <c r="K119" s="67" t="s">
        <v>2240</v>
      </c>
      <c r="L119" s="68" t="s">
        <v>2241</v>
      </c>
      <c r="M119" s="68" t="s">
        <v>8</v>
      </c>
      <c r="N119" s="69">
        <v>0</v>
      </c>
      <c r="O119" s="70">
        <v>2225</v>
      </c>
      <c r="P119" s="71">
        <v>43040</v>
      </c>
    </row>
    <row r="120" spans="1:16" ht="15" customHeight="1" x14ac:dyDescent="0.25">
      <c r="D120" s="102"/>
      <c r="E120" s="313"/>
      <c r="F120" s="99"/>
      <c r="G120" s="314"/>
      <c r="H120" s="65">
        <v>15</v>
      </c>
      <c r="I120" s="66">
        <v>1038</v>
      </c>
      <c r="J120" s="66" t="s">
        <v>2223</v>
      </c>
      <c r="K120" s="67" t="s">
        <v>2224</v>
      </c>
      <c r="L120" s="68" t="s">
        <v>2242</v>
      </c>
      <c r="M120" s="68" t="s">
        <v>8</v>
      </c>
      <c r="N120" s="69">
        <v>0</v>
      </c>
      <c r="O120" s="70">
        <v>3189</v>
      </c>
      <c r="P120" s="71">
        <v>46600</v>
      </c>
    </row>
    <row r="121" spans="1:16" ht="15" customHeight="1" x14ac:dyDescent="0.25">
      <c r="D121" s="102"/>
      <c r="E121" s="313"/>
      <c r="F121" s="99"/>
      <c r="G121" s="314"/>
      <c r="H121" s="65">
        <v>23</v>
      </c>
      <c r="I121" s="66">
        <v>1040</v>
      </c>
      <c r="J121" s="66" t="s">
        <v>2243</v>
      </c>
      <c r="K121" s="67" t="s">
        <v>2224</v>
      </c>
      <c r="L121" s="68" t="s">
        <v>2244</v>
      </c>
      <c r="M121" s="68" t="s">
        <v>8</v>
      </c>
      <c r="N121" s="69">
        <v>0</v>
      </c>
      <c r="O121" s="70">
        <v>3189</v>
      </c>
      <c r="P121" s="71">
        <v>46600</v>
      </c>
    </row>
    <row r="122" spans="1:16" ht="15" customHeight="1" x14ac:dyDescent="0.25">
      <c r="H122" s="65">
        <v>13</v>
      </c>
      <c r="I122" s="66">
        <v>439</v>
      </c>
      <c r="J122" s="66" t="s">
        <v>2239</v>
      </c>
      <c r="K122" s="67" t="s">
        <v>2240</v>
      </c>
      <c r="L122" s="68" t="s">
        <v>2241</v>
      </c>
      <c r="M122" s="68" t="s">
        <v>9</v>
      </c>
      <c r="N122" s="69">
        <v>0</v>
      </c>
      <c r="O122" s="70">
        <v>2225</v>
      </c>
      <c r="P122" s="71">
        <v>43040</v>
      </c>
    </row>
    <row r="123" spans="1:16" ht="15" customHeight="1" x14ac:dyDescent="0.25">
      <c r="C123" s="314"/>
      <c r="D123" s="105"/>
      <c r="E123" s="128"/>
      <c r="F123" s="99"/>
      <c r="G123" s="127"/>
      <c r="H123" s="65">
        <v>10</v>
      </c>
      <c r="I123" s="66">
        <v>25</v>
      </c>
      <c r="J123" s="66" t="s">
        <v>2245</v>
      </c>
      <c r="K123" s="67" t="s">
        <v>2217</v>
      </c>
      <c r="L123" s="68" t="s">
        <v>2246</v>
      </c>
      <c r="M123" s="68" t="s">
        <v>9</v>
      </c>
      <c r="N123" s="69">
        <v>0</v>
      </c>
      <c r="O123" s="70">
        <v>2364</v>
      </c>
      <c r="P123" s="71">
        <v>44320</v>
      </c>
    </row>
    <row r="124" spans="1:16" ht="15" customHeight="1" x14ac:dyDescent="0.25">
      <c r="H124" s="65">
        <v>10</v>
      </c>
      <c r="I124" s="66">
        <v>27</v>
      </c>
      <c r="J124" s="66" t="s">
        <v>2245</v>
      </c>
      <c r="K124" s="67" t="s">
        <v>2217</v>
      </c>
      <c r="L124" s="68" t="s">
        <v>2246</v>
      </c>
      <c r="M124" s="68" t="s">
        <v>9</v>
      </c>
      <c r="N124" s="69">
        <v>0</v>
      </c>
      <c r="O124" s="70">
        <v>2364</v>
      </c>
      <c r="P124" s="71">
        <v>44320</v>
      </c>
    </row>
    <row r="125" spans="1:16" ht="15" customHeight="1" x14ac:dyDescent="0.25">
      <c r="B125" s="223"/>
      <c r="H125" s="65">
        <v>15</v>
      </c>
      <c r="I125" s="66">
        <v>435</v>
      </c>
      <c r="J125" s="66" t="s">
        <v>2247</v>
      </c>
      <c r="K125" s="67" t="s">
        <v>2240</v>
      </c>
      <c r="L125" s="68" t="s">
        <v>2241</v>
      </c>
      <c r="M125" s="68" t="s">
        <v>9</v>
      </c>
      <c r="N125" s="69">
        <v>0</v>
      </c>
      <c r="O125" s="70">
        <v>2365</v>
      </c>
      <c r="P125" s="71">
        <v>45017</v>
      </c>
    </row>
    <row r="126" spans="1:16" ht="15" customHeight="1" x14ac:dyDescent="0.25">
      <c r="D126" s="102"/>
      <c r="E126" s="313"/>
      <c r="F126" s="99"/>
      <c r="G126" s="314"/>
      <c r="H126" s="65">
        <v>12</v>
      </c>
      <c r="I126" s="66">
        <v>162</v>
      </c>
      <c r="J126" s="66" t="s">
        <v>2216</v>
      </c>
      <c r="K126" s="67" t="s">
        <v>2217</v>
      </c>
      <c r="L126" s="68" t="s">
        <v>2219</v>
      </c>
      <c r="M126" s="68" t="s">
        <v>12</v>
      </c>
      <c r="N126" s="69">
        <v>934815.88282499998</v>
      </c>
      <c r="O126" s="70">
        <v>1122</v>
      </c>
      <c r="P126" s="71">
        <v>45566</v>
      </c>
    </row>
    <row r="127" spans="1:16" ht="15" customHeight="1" thickBot="1" x14ac:dyDescent="0.3">
      <c r="A127" s="143"/>
      <c r="B127" s="488"/>
      <c r="C127" s="489"/>
      <c r="D127" s="490"/>
      <c r="E127" s="491"/>
      <c r="F127" s="492"/>
      <c r="G127" s="127"/>
      <c r="H127" s="128"/>
      <c r="I127" s="90"/>
    </row>
    <row r="128" spans="1:16" ht="45.75" customHeight="1" thickBot="1" x14ac:dyDescent="0.3">
      <c r="A128" s="480" t="s">
        <v>2166</v>
      </c>
      <c r="B128" s="50"/>
      <c r="C128" s="13"/>
      <c r="D128" s="9"/>
      <c r="E128" s="8"/>
      <c r="F128" s="10"/>
    </row>
    <row r="129" spans="1:16" ht="15" customHeight="1" thickTop="1" thickBot="1" x14ac:dyDescent="0.3">
      <c r="A129" s="11"/>
      <c r="B129" s="12"/>
      <c r="C129" s="8"/>
      <c r="D129" s="9"/>
      <c r="E129" s="8"/>
      <c r="F129" s="10"/>
    </row>
    <row r="130" spans="1:16" ht="45.75" customHeight="1" thickTop="1" thickBot="1" x14ac:dyDescent="0.3">
      <c r="A130" s="481" t="s">
        <v>16</v>
      </c>
      <c r="B130" s="12"/>
      <c r="C130" s="8"/>
      <c r="D130" s="9"/>
      <c r="E130" s="8"/>
      <c r="F130" s="10"/>
      <c r="H130" s="482" t="s">
        <v>17</v>
      </c>
    </row>
    <row r="131" spans="1:16" ht="15" customHeight="1" thickTop="1" thickBot="1" x14ac:dyDescent="0.3"/>
    <row r="132" spans="1:16" ht="45.75" customHeight="1" thickTop="1" thickBot="1" x14ac:dyDescent="0.3">
      <c r="A132" s="466" t="s">
        <v>2</v>
      </c>
      <c r="B132" s="467" t="s">
        <v>3</v>
      </c>
      <c r="C132" s="468" t="s">
        <v>4</v>
      </c>
      <c r="D132" s="467" t="s">
        <v>5</v>
      </c>
      <c r="E132" s="469" t="s">
        <v>4</v>
      </c>
      <c r="F132" s="470" t="s">
        <v>6</v>
      </c>
      <c r="H132" s="483" t="s">
        <v>18</v>
      </c>
      <c r="I132" s="484" t="s">
        <v>19</v>
      </c>
      <c r="J132" s="485" t="s">
        <v>20</v>
      </c>
      <c r="K132" s="485" t="s">
        <v>21</v>
      </c>
      <c r="L132" s="485" t="s">
        <v>22</v>
      </c>
      <c r="M132" s="485" t="s">
        <v>23</v>
      </c>
      <c r="N132" s="486" t="s">
        <v>6</v>
      </c>
      <c r="O132" s="485" t="s">
        <v>24</v>
      </c>
      <c r="P132" s="487" t="s">
        <v>25</v>
      </c>
    </row>
    <row r="133" spans="1:16" ht="15" customHeight="1" thickTop="1" x14ac:dyDescent="0.25">
      <c r="A133" s="20" t="s">
        <v>7</v>
      </c>
      <c r="B133" s="21">
        <v>3</v>
      </c>
      <c r="C133" s="22">
        <f>B133/B$142</f>
        <v>0.1875</v>
      </c>
      <c r="D133" s="23">
        <f>SUM(H133:H135)</f>
        <v>74</v>
      </c>
      <c r="E133" s="27">
        <f>D133/D$142</f>
        <v>0.35406698564593303</v>
      </c>
      <c r="F133" s="24"/>
      <c r="G133" s="127"/>
      <c r="H133" s="65">
        <v>42</v>
      </c>
      <c r="I133" s="66">
        <v>623</v>
      </c>
      <c r="J133" s="66" t="s">
        <v>2167</v>
      </c>
      <c r="K133" s="67" t="s">
        <v>2168</v>
      </c>
      <c r="L133" s="68" t="s">
        <v>2169</v>
      </c>
      <c r="M133" s="68" t="s">
        <v>7</v>
      </c>
      <c r="N133" s="69">
        <v>0</v>
      </c>
      <c r="O133" s="70">
        <v>1724</v>
      </c>
      <c r="P133" s="71">
        <v>47939</v>
      </c>
    </row>
    <row r="134" spans="1:16" ht="15" customHeight="1" x14ac:dyDescent="0.25">
      <c r="A134" s="25" t="s">
        <v>8</v>
      </c>
      <c r="B134" s="26">
        <v>6</v>
      </c>
      <c r="C134" s="27">
        <f>B134/B$142</f>
        <v>0.375</v>
      </c>
      <c r="D134" s="28">
        <f>SUM(H136:H141)</f>
        <v>89</v>
      </c>
      <c r="E134" s="27">
        <f>D134/D$142</f>
        <v>0.42583732057416268</v>
      </c>
      <c r="F134" s="29"/>
      <c r="H134" s="65">
        <v>20</v>
      </c>
      <c r="I134" s="66">
        <v>135</v>
      </c>
      <c r="J134" s="66" t="s">
        <v>2170</v>
      </c>
      <c r="K134" s="67" t="s">
        <v>2171</v>
      </c>
      <c r="L134" s="68" t="s">
        <v>2172</v>
      </c>
      <c r="M134" s="68" t="s">
        <v>7</v>
      </c>
      <c r="N134" s="69">
        <v>0</v>
      </c>
      <c r="O134" s="70">
        <v>1981</v>
      </c>
      <c r="P134" s="71">
        <v>47665</v>
      </c>
    </row>
    <row r="135" spans="1:16" ht="15" customHeight="1" x14ac:dyDescent="0.25">
      <c r="A135" s="25" t="s">
        <v>9</v>
      </c>
      <c r="B135" s="30">
        <v>2</v>
      </c>
      <c r="C135" s="27">
        <f>B135/B$142</f>
        <v>0.125</v>
      </c>
      <c r="D135" s="32">
        <f>SUM(H142:H143)</f>
        <v>16</v>
      </c>
      <c r="E135" s="27">
        <f>D135/D$142</f>
        <v>7.6555023923444973E-2</v>
      </c>
      <c r="F135" s="29"/>
      <c r="G135" s="127"/>
      <c r="H135" s="65">
        <v>12</v>
      </c>
      <c r="I135" s="66">
        <v>209</v>
      </c>
      <c r="J135" s="66" t="s">
        <v>467</v>
      </c>
      <c r="K135" s="67" t="s">
        <v>2173</v>
      </c>
      <c r="L135" s="68" t="s">
        <v>2174</v>
      </c>
      <c r="M135" s="68" t="s">
        <v>7</v>
      </c>
      <c r="N135" s="69">
        <v>0</v>
      </c>
      <c r="O135" s="70">
        <v>3158</v>
      </c>
      <c r="P135" s="71">
        <v>46357</v>
      </c>
    </row>
    <row r="136" spans="1:16" ht="15" customHeight="1" x14ac:dyDescent="0.25">
      <c r="A136" s="471" t="s">
        <v>10</v>
      </c>
      <c r="B136" s="472">
        <f>SUM(B133:B135)</f>
        <v>11</v>
      </c>
      <c r="C136" s="473">
        <f>SUM(C133:C135)</f>
        <v>0.6875</v>
      </c>
      <c r="D136" s="474">
        <f>SUM(D133:D135)</f>
        <v>179</v>
      </c>
      <c r="E136" s="475">
        <f>SUM(E133:E135)</f>
        <v>0.85645933014354059</v>
      </c>
      <c r="F136" s="476"/>
      <c r="G136" s="127"/>
      <c r="H136" s="65">
        <v>15</v>
      </c>
      <c r="I136" s="66">
        <v>856</v>
      </c>
      <c r="J136" s="66" t="s">
        <v>2175</v>
      </c>
      <c r="K136" s="67" t="s">
        <v>2168</v>
      </c>
      <c r="L136" s="68" t="s">
        <v>2176</v>
      </c>
      <c r="M136" s="68" t="s">
        <v>8</v>
      </c>
      <c r="N136" s="69">
        <v>0</v>
      </c>
      <c r="O136" s="70">
        <v>2239</v>
      </c>
      <c r="P136" s="71">
        <v>42675</v>
      </c>
    </row>
    <row r="137" spans="1:16" ht="15" customHeight="1" x14ac:dyDescent="0.25">
      <c r="A137" s="26"/>
      <c r="B137" s="30"/>
      <c r="C137" s="39"/>
      <c r="D137" s="30"/>
      <c r="E137" s="40"/>
      <c r="F137" s="41"/>
      <c r="G137" s="127"/>
      <c r="H137" s="65">
        <v>15</v>
      </c>
      <c r="I137" s="66">
        <v>860</v>
      </c>
      <c r="J137" s="66" t="s">
        <v>2175</v>
      </c>
      <c r="K137" s="67" t="s">
        <v>2168</v>
      </c>
      <c r="L137" s="68" t="s">
        <v>2176</v>
      </c>
      <c r="M137" s="68" t="s">
        <v>8</v>
      </c>
      <c r="N137" s="69">
        <v>0</v>
      </c>
      <c r="O137" s="70">
        <v>2239</v>
      </c>
      <c r="P137" s="71">
        <v>42675</v>
      </c>
    </row>
    <row r="138" spans="1:16" ht="15" customHeight="1" x14ac:dyDescent="0.25">
      <c r="A138" s="26" t="s">
        <v>11</v>
      </c>
      <c r="B138" s="30">
        <v>3</v>
      </c>
      <c r="C138" s="27">
        <f>B138/B$142</f>
        <v>0.1875</v>
      </c>
      <c r="D138" s="32">
        <f>SUM(H144:H146)</f>
        <v>18</v>
      </c>
      <c r="E138" s="27">
        <f>D138/D$142</f>
        <v>8.6124401913875603E-2</v>
      </c>
      <c r="F138" s="29">
        <f>SUM(N144:N146)</f>
        <v>283555.22029000003</v>
      </c>
      <c r="H138" s="65">
        <v>13</v>
      </c>
      <c r="I138" s="66">
        <v>140</v>
      </c>
      <c r="J138" s="66" t="s">
        <v>2177</v>
      </c>
      <c r="K138" s="67" t="s">
        <v>2178</v>
      </c>
      <c r="L138" s="68" t="s">
        <v>2179</v>
      </c>
      <c r="M138" s="68" t="s">
        <v>8</v>
      </c>
      <c r="N138" s="69">
        <v>0</v>
      </c>
      <c r="O138" s="70">
        <v>2240</v>
      </c>
      <c r="P138" s="71">
        <v>42887</v>
      </c>
    </row>
    <row r="139" spans="1:16" ht="15" customHeight="1" x14ac:dyDescent="0.25">
      <c r="A139" s="26" t="s">
        <v>12</v>
      </c>
      <c r="B139" s="30">
        <v>2</v>
      </c>
      <c r="C139" s="27">
        <f>B139/B$142</f>
        <v>0.125</v>
      </c>
      <c r="D139" s="32">
        <f>SUM(H147:H148)</f>
        <v>12</v>
      </c>
      <c r="E139" s="27">
        <f>D139/D$142</f>
        <v>5.7416267942583733E-2</v>
      </c>
      <c r="F139" s="493">
        <f>SUM(N147:N148)</f>
        <v>337959.83385000005</v>
      </c>
      <c r="H139" s="65">
        <v>20</v>
      </c>
      <c r="I139" s="66">
        <v>80</v>
      </c>
      <c r="J139" s="66" t="s">
        <v>2180</v>
      </c>
      <c r="K139" s="67" t="s">
        <v>2181</v>
      </c>
      <c r="L139" s="68" t="s">
        <v>2182</v>
      </c>
      <c r="M139" s="68" t="s">
        <v>8</v>
      </c>
      <c r="N139" s="69">
        <v>0</v>
      </c>
      <c r="O139" s="70">
        <v>2241</v>
      </c>
      <c r="P139" s="71">
        <v>42309</v>
      </c>
    </row>
    <row r="140" spans="1:16" ht="15" customHeight="1" x14ac:dyDescent="0.25">
      <c r="A140" s="471" t="s">
        <v>13</v>
      </c>
      <c r="B140" s="472">
        <f>SUM(B138:B139)</f>
        <v>5</v>
      </c>
      <c r="C140" s="473">
        <f>SUM(C138:C139)</f>
        <v>0.3125</v>
      </c>
      <c r="D140" s="474">
        <f>SUM(D138:D139)</f>
        <v>30</v>
      </c>
      <c r="E140" s="475">
        <f>SUM(E138:E139)</f>
        <v>0.14354066985645933</v>
      </c>
      <c r="F140" s="477">
        <f>SUM(F138:F139)</f>
        <v>621515.05414000014</v>
      </c>
      <c r="G140" s="127"/>
      <c r="H140" s="65">
        <v>20</v>
      </c>
      <c r="I140" s="66">
        <v>282</v>
      </c>
      <c r="J140" s="66" t="s">
        <v>2183</v>
      </c>
      <c r="K140" s="67" t="s">
        <v>2168</v>
      </c>
      <c r="L140" s="68" t="s">
        <v>2184</v>
      </c>
      <c r="M140" s="68" t="s">
        <v>8</v>
      </c>
      <c r="N140" s="69">
        <v>0</v>
      </c>
      <c r="O140" s="70">
        <v>3159</v>
      </c>
      <c r="P140" s="71">
        <v>46631</v>
      </c>
    </row>
    <row r="141" spans="1:16" ht="15" customHeight="1" x14ac:dyDescent="0.25">
      <c r="A141" s="44"/>
      <c r="B141" s="30"/>
      <c r="C141" s="45"/>
      <c r="D141" s="30"/>
      <c r="E141" s="46"/>
      <c r="F141" s="47"/>
      <c r="G141" s="127"/>
      <c r="H141" s="65">
        <v>6</v>
      </c>
      <c r="I141" s="66">
        <v>95</v>
      </c>
      <c r="J141" s="66" t="s">
        <v>2185</v>
      </c>
      <c r="K141" s="67" t="s">
        <v>2186</v>
      </c>
      <c r="L141" s="68" t="s">
        <v>2187</v>
      </c>
      <c r="M141" s="68" t="s">
        <v>8</v>
      </c>
      <c r="N141" s="69">
        <v>0</v>
      </c>
      <c r="O141" s="70">
        <v>3160</v>
      </c>
      <c r="P141" s="71">
        <v>46143</v>
      </c>
    </row>
    <row r="142" spans="1:16" ht="15" customHeight="1" x14ac:dyDescent="0.25">
      <c r="A142" s="478" t="s">
        <v>33</v>
      </c>
      <c r="B142" s="472">
        <f>SUM(B136,B140)</f>
        <v>16</v>
      </c>
      <c r="C142" s="479">
        <f t="shared" ref="C142:F142" si="1">SUM(C136,C140)</f>
        <v>1</v>
      </c>
      <c r="D142" s="472">
        <f t="shared" si="1"/>
        <v>209</v>
      </c>
      <c r="E142" s="479">
        <f t="shared" si="1"/>
        <v>0.99999999999999989</v>
      </c>
      <c r="F142" s="476">
        <f t="shared" si="1"/>
        <v>621515.05414000014</v>
      </c>
      <c r="G142" s="127"/>
      <c r="H142" s="65">
        <v>10</v>
      </c>
      <c r="I142" s="66">
        <v>62</v>
      </c>
      <c r="J142" s="66" t="s">
        <v>1764</v>
      </c>
      <c r="K142" s="67" t="s">
        <v>2188</v>
      </c>
      <c r="L142" s="68" t="s">
        <v>2189</v>
      </c>
      <c r="M142" s="68" t="s">
        <v>9</v>
      </c>
      <c r="N142" s="69">
        <v>0</v>
      </c>
      <c r="O142" s="70">
        <v>2764</v>
      </c>
      <c r="P142" s="71">
        <v>44682</v>
      </c>
    </row>
    <row r="143" spans="1:16" ht="15" customHeight="1" x14ac:dyDescent="0.25">
      <c r="B143" s="242"/>
      <c r="D143" s="105"/>
      <c r="E143" s="128"/>
      <c r="F143" s="99"/>
      <c r="G143" s="127"/>
      <c r="H143" s="65">
        <v>6</v>
      </c>
      <c r="I143" s="66">
        <v>2720</v>
      </c>
      <c r="J143" s="66" t="s">
        <v>2190</v>
      </c>
      <c r="K143" s="67" t="s">
        <v>2168</v>
      </c>
      <c r="L143" s="68" t="s">
        <v>2191</v>
      </c>
      <c r="M143" s="68" t="s">
        <v>9</v>
      </c>
      <c r="N143" s="69">
        <v>0</v>
      </c>
      <c r="O143" s="70">
        <v>3157</v>
      </c>
      <c r="P143" s="71">
        <v>46753</v>
      </c>
    </row>
    <row r="144" spans="1:16" ht="15" customHeight="1" x14ac:dyDescent="0.25">
      <c r="C144" s="305"/>
      <c r="D144" s="105"/>
      <c r="E144" s="128"/>
      <c r="F144" s="99"/>
      <c r="G144" s="127"/>
      <c r="H144" s="65">
        <v>6</v>
      </c>
      <c r="I144" s="66">
        <v>440</v>
      </c>
      <c r="J144" s="66" t="s">
        <v>2192</v>
      </c>
      <c r="K144" s="67" t="s">
        <v>2168</v>
      </c>
      <c r="L144" s="68" t="s">
        <v>2193</v>
      </c>
      <c r="M144" s="68" t="s">
        <v>11</v>
      </c>
      <c r="N144" s="69">
        <v>148593.41088000001</v>
      </c>
      <c r="O144" s="70">
        <v>2893</v>
      </c>
      <c r="P144" s="71">
        <v>45931</v>
      </c>
    </row>
    <row r="145" spans="1:16" ht="15" customHeight="1" x14ac:dyDescent="0.25">
      <c r="D145" s="105"/>
      <c r="E145" s="128"/>
      <c r="F145" s="99"/>
      <c r="G145" s="127"/>
      <c r="H145" s="65">
        <v>6</v>
      </c>
      <c r="I145" s="66">
        <v>183</v>
      </c>
      <c r="J145" s="66" t="s">
        <v>2194</v>
      </c>
      <c r="K145" s="67" t="s">
        <v>2171</v>
      </c>
      <c r="L145" s="68" t="s">
        <v>2172</v>
      </c>
      <c r="M145" s="68" t="s">
        <v>11</v>
      </c>
      <c r="N145" s="69">
        <v>62666.737205000005</v>
      </c>
      <c r="O145" s="70">
        <v>3011</v>
      </c>
      <c r="P145" s="71">
        <v>45627</v>
      </c>
    </row>
    <row r="146" spans="1:16" ht="15" customHeight="1" x14ac:dyDescent="0.25">
      <c r="D146" s="105"/>
      <c r="E146" s="128"/>
      <c r="F146" s="99"/>
      <c r="G146" s="127"/>
      <c r="H146" s="65">
        <v>6</v>
      </c>
      <c r="I146" s="66">
        <v>191</v>
      </c>
      <c r="J146" s="66" t="s">
        <v>2194</v>
      </c>
      <c r="K146" s="67" t="s">
        <v>2171</v>
      </c>
      <c r="L146" s="68" t="s">
        <v>2172</v>
      </c>
      <c r="M146" s="68" t="s">
        <v>11</v>
      </c>
      <c r="N146" s="69">
        <v>72295.072205000004</v>
      </c>
      <c r="O146" s="70">
        <v>3011</v>
      </c>
      <c r="P146" s="71">
        <v>45627</v>
      </c>
    </row>
    <row r="147" spans="1:16" ht="15" customHeight="1" x14ac:dyDescent="0.25">
      <c r="C147" s="137"/>
      <c r="D147" s="105"/>
      <c r="E147" s="128"/>
      <c r="F147" s="99"/>
      <c r="G147" s="127"/>
      <c r="H147" s="65">
        <v>6</v>
      </c>
      <c r="I147" s="66">
        <v>462</v>
      </c>
      <c r="J147" s="66" t="s">
        <v>2192</v>
      </c>
      <c r="K147" s="67" t="s">
        <v>2168</v>
      </c>
      <c r="L147" s="68" t="s">
        <v>2193</v>
      </c>
      <c r="M147" s="68" t="s">
        <v>12</v>
      </c>
      <c r="N147" s="69">
        <v>135686.58942500001</v>
      </c>
      <c r="O147" s="70">
        <v>2893</v>
      </c>
      <c r="P147" s="71">
        <v>45931</v>
      </c>
    </row>
    <row r="148" spans="1:16" ht="15" customHeight="1" x14ac:dyDescent="0.25">
      <c r="D148" s="102"/>
      <c r="E148" s="313"/>
      <c r="F148" s="99"/>
      <c r="G148" s="314"/>
      <c r="H148" s="65">
        <v>6</v>
      </c>
      <c r="I148" s="66">
        <v>426</v>
      </c>
      <c r="J148" s="66" t="s">
        <v>2192</v>
      </c>
      <c r="K148" s="67" t="s">
        <v>2168</v>
      </c>
      <c r="L148" s="68" t="s">
        <v>2193</v>
      </c>
      <c r="M148" s="68" t="s">
        <v>12</v>
      </c>
      <c r="N148" s="69">
        <v>202273.24442500001</v>
      </c>
      <c r="O148" s="70">
        <v>2893</v>
      </c>
      <c r="P148" s="71">
        <v>45931</v>
      </c>
    </row>
    <row r="149" spans="1:16" ht="15" customHeight="1" thickBot="1" x14ac:dyDescent="0.3">
      <c r="D149" s="102"/>
      <c r="E149" s="313"/>
      <c r="F149" s="99"/>
      <c r="G149" s="314"/>
      <c r="H149" s="194"/>
      <c r="I149" s="195"/>
      <c r="J149" s="195"/>
      <c r="K149" s="196"/>
      <c r="L149" s="197"/>
      <c r="M149" s="197"/>
      <c r="N149" s="370"/>
      <c r="O149" s="199"/>
      <c r="P149" s="200"/>
    </row>
    <row r="150" spans="1:16" ht="45.75" customHeight="1" thickBot="1" x14ac:dyDescent="0.3">
      <c r="A150" s="480" t="s">
        <v>2195</v>
      </c>
      <c r="B150" s="50"/>
      <c r="C150" s="13"/>
      <c r="D150" s="9"/>
      <c r="E150" s="8"/>
      <c r="F150" s="10"/>
      <c r="I150" s="90"/>
    </row>
    <row r="151" spans="1:16" ht="15" customHeight="1" thickTop="1" thickBot="1" x14ac:dyDescent="0.3">
      <c r="A151" s="11"/>
      <c r="B151" s="12"/>
      <c r="C151" s="8"/>
      <c r="D151" s="9"/>
      <c r="E151" s="8"/>
      <c r="F151" s="10"/>
    </row>
    <row r="152" spans="1:16" ht="45.75" customHeight="1" thickTop="1" thickBot="1" x14ac:dyDescent="0.3">
      <c r="A152" s="481" t="s">
        <v>16</v>
      </c>
      <c r="B152" s="12"/>
      <c r="C152" s="8"/>
      <c r="D152" s="9"/>
      <c r="E152" s="8"/>
      <c r="F152" s="10"/>
      <c r="H152" s="482" t="s">
        <v>17</v>
      </c>
    </row>
    <row r="153" spans="1:16" ht="15" customHeight="1" thickTop="1" thickBot="1" x14ac:dyDescent="0.3"/>
    <row r="154" spans="1:16" ht="45.75" customHeight="1" thickTop="1" thickBot="1" x14ac:dyDescent="0.3">
      <c r="A154" s="466" t="s">
        <v>2</v>
      </c>
      <c r="B154" s="467" t="s">
        <v>3</v>
      </c>
      <c r="C154" s="468" t="s">
        <v>4</v>
      </c>
      <c r="D154" s="467" t="s">
        <v>5</v>
      </c>
      <c r="E154" s="469" t="s">
        <v>4</v>
      </c>
      <c r="F154" s="470" t="s">
        <v>6</v>
      </c>
      <c r="H154" s="483" t="s">
        <v>18</v>
      </c>
      <c r="I154" s="484" t="s">
        <v>19</v>
      </c>
      <c r="J154" s="485" t="s">
        <v>20</v>
      </c>
      <c r="K154" s="485" t="s">
        <v>21</v>
      </c>
      <c r="L154" s="485" t="s">
        <v>22</v>
      </c>
      <c r="M154" s="485" t="s">
        <v>23</v>
      </c>
      <c r="N154" s="486" t="s">
        <v>6</v>
      </c>
      <c r="O154" s="485" t="s">
        <v>24</v>
      </c>
      <c r="P154" s="487" t="s">
        <v>25</v>
      </c>
    </row>
    <row r="155" spans="1:16" ht="15" customHeight="1" thickTop="1" thickBot="1" x14ac:dyDescent="0.3">
      <c r="A155" s="20" t="s">
        <v>7</v>
      </c>
      <c r="B155" s="21">
        <v>4</v>
      </c>
      <c r="C155" s="22">
        <f>B155/B$164</f>
        <v>0.33333333333333331</v>
      </c>
      <c r="D155" s="23">
        <f>SUM(H155:H158)</f>
        <v>57</v>
      </c>
      <c r="E155" s="27">
        <f>D155/D$164</f>
        <v>0.4351145038167939</v>
      </c>
      <c r="F155" s="24"/>
      <c r="G155" s="127"/>
      <c r="H155" s="65">
        <v>2</v>
      </c>
      <c r="I155" s="66" t="s">
        <v>1642</v>
      </c>
      <c r="J155" s="66" t="s">
        <v>1642</v>
      </c>
      <c r="K155" s="67" t="s">
        <v>2196</v>
      </c>
      <c r="L155" s="66" t="s">
        <v>1642</v>
      </c>
      <c r="M155" s="68" t="s">
        <v>7</v>
      </c>
      <c r="N155" s="69">
        <v>0</v>
      </c>
      <c r="O155" s="70">
        <v>1037</v>
      </c>
      <c r="P155" s="71">
        <v>44927</v>
      </c>
    </row>
    <row r="156" spans="1:16" ht="15" customHeight="1" thickTop="1" thickBot="1" x14ac:dyDescent="0.3">
      <c r="A156" s="25" t="s">
        <v>8</v>
      </c>
      <c r="B156" s="26">
        <v>4</v>
      </c>
      <c r="C156" s="22">
        <f t="shared" ref="C156:C157" si="2">B156/B$164</f>
        <v>0.33333333333333331</v>
      </c>
      <c r="D156" s="28">
        <f>SUM(H159:H162)</f>
        <v>35</v>
      </c>
      <c r="E156" s="27">
        <f t="shared" ref="E156:E157" si="3">D156/D$164</f>
        <v>0.26717557251908397</v>
      </c>
      <c r="F156" s="29"/>
      <c r="H156" s="65">
        <v>30</v>
      </c>
      <c r="I156" s="66">
        <v>510</v>
      </c>
      <c r="J156" s="66" t="s">
        <v>2197</v>
      </c>
      <c r="K156" s="67" t="s">
        <v>2198</v>
      </c>
      <c r="L156" s="68" t="s">
        <v>2199</v>
      </c>
      <c r="M156" s="68" t="s">
        <v>7</v>
      </c>
      <c r="N156" s="69">
        <v>0</v>
      </c>
      <c r="O156" s="70">
        <v>1396</v>
      </c>
      <c r="P156" s="71">
        <v>43252</v>
      </c>
    </row>
    <row r="157" spans="1:16" ht="15" customHeight="1" thickTop="1" x14ac:dyDescent="0.25">
      <c r="A157" s="25" t="s">
        <v>9</v>
      </c>
      <c r="B157" s="30">
        <v>2</v>
      </c>
      <c r="C157" s="22">
        <f t="shared" si="2"/>
        <v>0.16666666666666666</v>
      </c>
      <c r="D157" s="32">
        <v>15</v>
      </c>
      <c r="E157" s="27">
        <f t="shared" si="3"/>
        <v>0.11450381679389313</v>
      </c>
      <c r="F157" s="29"/>
      <c r="G157" s="127"/>
      <c r="H157" s="65">
        <v>15</v>
      </c>
      <c r="I157" s="66">
        <v>1366</v>
      </c>
      <c r="J157" s="66" t="s">
        <v>2200</v>
      </c>
      <c r="K157" s="67" t="s">
        <v>2201</v>
      </c>
      <c r="L157" s="68" t="s">
        <v>2202</v>
      </c>
      <c r="M157" s="68" t="s">
        <v>7</v>
      </c>
      <c r="N157" s="69">
        <v>0</v>
      </c>
      <c r="O157" s="70">
        <v>2369</v>
      </c>
      <c r="P157" s="71">
        <v>44256</v>
      </c>
    </row>
    <row r="158" spans="1:16" ht="15" customHeight="1" x14ac:dyDescent="0.25">
      <c r="A158" s="471" t="s">
        <v>10</v>
      </c>
      <c r="B158" s="472">
        <f>SUM(B155:B157)</f>
        <v>10</v>
      </c>
      <c r="C158" s="473">
        <f>SUM(C155:C157)</f>
        <v>0.83333333333333326</v>
      </c>
      <c r="D158" s="474">
        <f>SUM(D155:D157)</f>
        <v>107</v>
      </c>
      <c r="E158" s="475">
        <f>SUM(E155:E157)</f>
        <v>0.81679389312977102</v>
      </c>
      <c r="F158" s="476">
        <v>0</v>
      </c>
      <c r="G158" s="127"/>
      <c r="H158" s="65">
        <v>10</v>
      </c>
      <c r="I158" s="66">
        <v>95</v>
      </c>
      <c r="J158" s="66" t="s">
        <v>2203</v>
      </c>
      <c r="K158" s="67" t="s">
        <v>2204</v>
      </c>
      <c r="L158" s="68" t="s">
        <v>2205</v>
      </c>
      <c r="M158" s="68" t="s">
        <v>7</v>
      </c>
      <c r="N158" s="69">
        <v>0</v>
      </c>
      <c r="O158" s="70">
        <v>2738</v>
      </c>
      <c r="P158" s="71">
        <v>45323</v>
      </c>
    </row>
    <row r="159" spans="1:16" ht="15" customHeight="1" thickBot="1" x14ac:dyDescent="0.3">
      <c r="A159" s="26"/>
      <c r="B159" s="30"/>
      <c r="C159" s="39"/>
      <c r="D159" s="30"/>
      <c r="E159" s="40"/>
      <c r="F159" s="41"/>
      <c r="G159" s="127"/>
      <c r="H159" s="65">
        <v>2</v>
      </c>
      <c r="I159" s="66" t="s">
        <v>1642</v>
      </c>
      <c r="J159" s="66" t="s">
        <v>1642</v>
      </c>
      <c r="K159" s="67" t="s">
        <v>2196</v>
      </c>
      <c r="L159" s="66" t="s">
        <v>1642</v>
      </c>
      <c r="M159" s="68" t="s">
        <v>8</v>
      </c>
      <c r="N159" s="69">
        <v>0</v>
      </c>
      <c r="O159" s="70">
        <v>1037</v>
      </c>
      <c r="P159" s="71">
        <v>44927</v>
      </c>
    </row>
    <row r="160" spans="1:16" ht="15" customHeight="1" thickTop="1" thickBot="1" x14ac:dyDescent="0.3">
      <c r="A160" s="26" t="s">
        <v>11</v>
      </c>
      <c r="B160" s="30">
        <v>1</v>
      </c>
      <c r="C160" s="22">
        <f t="shared" ref="C160:C161" si="4">B160/B$164</f>
        <v>8.3333333333333329E-2</v>
      </c>
      <c r="D160" s="32">
        <v>20</v>
      </c>
      <c r="E160" s="27">
        <f t="shared" ref="E160:E162" si="5">D160/D$164</f>
        <v>0.15267175572519084</v>
      </c>
      <c r="F160" s="413">
        <v>15680.25</v>
      </c>
      <c r="H160" s="65">
        <v>10</v>
      </c>
      <c r="I160" s="66">
        <v>15</v>
      </c>
      <c r="J160" s="66" t="s">
        <v>985</v>
      </c>
      <c r="K160" s="67" t="s">
        <v>2196</v>
      </c>
      <c r="L160" s="68" t="s">
        <v>2206</v>
      </c>
      <c r="M160" s="68" t="s">
        <v>8</v>
      </c>
      <c r="N160" s="69">
        <v>0</v>
      </c>
      <c r="O160" s="70">
        <v>1037</v>
      </c>
      <c r="P160" s="71">
        <v>44927</v>
      </c>
    </row>
    <row r="161" spans="1:16" ht="15" customHeight="1" thickTop="1" x14ac:dyDescent="0.25">
      <c r="A161" s="26" t="s">
        <v>12</v>
      </c>
      <c r="B161" s="30">
        <v>1</v>
      </c>
      <c r="C161" s="22">
        <f t="shared" si="4"/>
        <v>8.3333333333333329E-2</v>
      </c>
      <c r="D161" s="32">
        <v>4</v>
      </c>
      <c r="E161" s="27">
        <f t="shared" si="5"/>
        <v>3.0534351145038167E-2</v>
      </c>
      <c r="F161" s="42">
        <f>N166</f>
        <v>303786.97301000002</v>
      </c>
      <c r="H161" s="65">
        <v>8</v>
      </c>
      <c r="I161" s="66">
        <v>56</v>
      </c>
      <c r="J161" s="66" t="s">
        <v>2207</v>
      </c>
      <c r="K161" s="67" t="s">
        <v>2196</v>
      </c>
      <c r="L161" s="68" t="s">
        <v>2208</v>
      </c>
      <c r="M161" s="68" t="s">
        <v>8</v>
      </c>
      <c r="N161" s="69">
        <v>0</v>
      </c>
      <c r="O161" s="70">
        <v>1292</v>
      </c>
      <c r="P161" s="71">
        <v>45717</v>
      </c>
    </row>
    <row r="162" spans="1:16" ht="15" customHeight="1" x14ac:dyDescent="0.25">
      <c r="A162" s="471" t="s">
        <v>13</v>
      </c>
      <c r="B162" s="472">
        <f>SUM(B160:B161)</f>
        <v>2</v>
      </c>
      <c r="C162" s="473">
        <f>SUM(C160:C161)</f>
        <v>0.16666666666666666</v>
      </c>
      <c r="D162" s="474">
        <f>SUM(D160:D161)</f>
        <v>24</v>
      </c>
      <c r="E162" s="27">
        <f t="shared" si="5"/>
        <v>0.18320610687022901</v>
      </c>
      <c r="F162" s="477">
        <f>SUM(F160:F161)</f>
        <v>319467.22301000002</v>
      </c>
      <c r="G162" s="127"/>
      <c r="H162" s="65">
        <v>15</v>
      </c>
      <c r="I162" s="66">
        <v>156</v>
      </c>
      <c r="J162" s="66" t="s">
        <v>586</v>
      </c>
      <c r="K162" s="67" t="s">
        <v>2209</v>
      </c>
      <c r="L162" s="68" t="s">
        <v>2210</v>
      </c>
      <c r="M162" s="68" t="s">
        <v>8</v>
      </c>
      <c r="N162" s="69">
        <v>0</v>
      </c>
      <c r="O162" s="70">
        <v>2370</v>
      </c>
      <c r="P162" s="71">
        <v>44256</v>
      </c>
    </row>
    <row r="163" spans="1:16" ht="15" customHeight="1" x14ac:dyDescent="0.25">
      <c r="A163" s="44"/>
      <c r="B163" s="30"/>
      <c r="C163" s="45"/>
      <c r="D163" s="30"/>
      <c r="E163" s="46"/>
      <c r="F163" s="47"/>
      <c r="G163" s="127"/>
      <c r="H163" s="65">
        <v>10</v>
      </c>
      <c r="I163" s="66">
        <v>480</v>
      </c>
      <c r="J163" s="66" t="s">
        <v>2197</v>
      </c>
      <c r="K163" s="67" t="s">
        <v>2198</v>
      </c>
      <c r="L163" s="68" t="s">
        <v>2199</v>
      </c>
      <c r="M163" s="68" t="s">
        <v>9</v>
      </c>
      <c r="N163" s="69">
        <v>0</v>
      </c>
      <c r="O163" s="70">
        <v>2242</v>
      </c>
      <c r="P163" s="71">
        <v>42887</v>
      </c>
    </row>
    <row r="164" spans="1:16" ht="15" customHeight="1" x14ac:dyDescent="0.25">
      <c r="A164" s="478" t="s">
        <v>2346</v>
      </c>
      <c r="B164" s="472">
        <f>SUM(B158,B162)</f>
        <v>12</v>
      </c>
      <c r="C164" s="479">
        <f t="shared" ref="C164:F164" si="6">SUM(C158,C162)</f>
        <v>0.99999999999999989</v>
      </c>
      <c r="D164" s="472">
        <f t="shared" si="6"/>
        <v>131</v>
      </c>
      <c r="E164" s="479">
        <f t="shared" si="6"/>
        <v>1</v>
      </c>
      <c r="F164" s="476">
        <f t="shared" si="6"/>
        <v>319467.22301000002</v>
      </c>
      <c r="G164" s="127"/>
      <c r="H164" s="65">
        <v>5</v>
      </c>
      <c r="I164" s="66">
        <v>1133</v>
      </c>
      <c r="J164" s="66" t="s">
        <v>2211</v>
      </c>
      <c r="K164" s="67" t="s">
        <v>2212</v>
      </c>
      <c r="L164" s="68" t="s">
        <v>2213</v>
      </c>
      <c r="M164" s="68" t="s">
        <v>9</v>
      </c>
      <c r="N164" s="69">
        <v>0</v>
      </c>
      <c r="O164" s="70">
        <v>2886</v>
      </c>
      <c r="P164" s="71">
        <v>45292</v>
      </c>
    </row>
    <row r="165" spans="1:16" ht="15" customHeight="1" x14ac:dyDescent="0.25">
      <c r="B165" s="223"/>
      <c r="H165" s="65">
        <v>20</v>
      </c>
      <c r="I165" s="66">
        <v>16</v>
      </c>
      <c r="J165" s="66" t="s">
        <v>1227</v>
      </c>
      <c r="K165" s="67" t="s">
        <v>2196</v>
      </c>
      <c r="L165" s="68" t="s">
        <v>2214</v>
      </c>
      <c r="M165" s="68" t="s">
        <v>11</v>
      </c>
      <c r="N165" s="69">
        <v>15680.246445000001</v>
      </c>
      <c r="O165" s="70">
        <v>1633</v>
      </c>
      <c r="P165" s="71">
        <v>47119</v>
      </c>
    </row>
    <row r="166" spans="1:16" ht="15" customHeight="1" x14ac:dyDescent="0.25">
      <c r="D166" s="105"/>
      <c r="E166" s="128"/>
      <c r="F166" s="99"/>
      <c r="G166" s="127"/>
      <c r="H166" s="65">
        <v>4</v>
      </c>
      <c r="I166" s="66" t="s">
        <v>1642</v>
      </c>
      <c r="J166" s="66" t="s">
        <v>1642</v>
      </c>
      <c r="K166" s="67" t="s">
        <v>2196</v>
      </c>
      <c r="L166" s="66" t="s">
        <v>1642</v>
      </c>
      <c r="M166" s="68" t="s">
        <v>12</v>
      </c>
      <c r="N166" s="69">
        <v>303786.97301000002</v>
      </c>
      <c r="O166" s="70">
        <v>1037</v>
      </c>
      <c r="P166" s="71">
        <v>44927</v>
      </c>
    </row>
    <row r="167" spans="1:16" ht="15" customHeight="1" thickBot="1" x14ac:dyDescent="0.3">
      <c r="A167" s="143"/>
      <c r="B167" s="488"/>
      <c r="C167" s="489"/>
      <c r="D167" s="490"/>
      <c r="E167" s="491"/>
      <c r="F167" s="492"/>
      <c r="G167" s="127"/>
      <c r="H167" s="128"/>
      <c r="I167" s="90"/>
      <c r="N167" s="211"/>
    </row>
    <row r="168" spans="1:16" ht="45.75" customHeight="1" thickBot="1" x14ac:dyDescent="0.3">
      <c r="A168" s="480" t="s">
        <v>2248</v>
      </c>
      <c r="B168" s="50"/>
      <c r="C168" s="13"/>
      <c r="D168" s="9"/>
      <c r="E168" s="8"/>
      <c r="F168" s="10"/>
    </row>
    <row r="169" spans="1:16" ht="16.5" thickTop="1" thickBot="1" x14ac:dyDescent="0.3">
      <c r="A169" s="11"/>
      <c r="B169" s="12"/>
      <c r="C169" s="8"/>
      <c r="D169" s="9"/>
      <c r="E169" s="8"/>
      <c r="F169" s="10"/>
    </row>
    <row r="170" spans="1:16" ht="45.75" customHeight="1" thickTop="1" thickBot="1" x14ac:dyDescent="0.3">
      <c r="A170" s="481" t="s">
        <v>16</v>
      </c>
      <c r="B170" s="12"/>
      <c r="C170" s="8"/>
      <c r="D170" s="9"/>
      <c r="E170" s="8"/>
      <c r="F170" s="10"/>
      <c r="H170" s="482" t="s">
        <v>17</v>
      </c>
    </row>
    <row r="171" spans="1:16" ht="16.5" thickTop="1" thickBot="1" x14ac:dyDescent="0.3">
      <c r="I171" s="90"/>
    </row>
    <row r="172" spans="1:16" ht="45.75" customHeight="1" thickTop="1" thickBot="1" x14ac:dyDescent="0.3">
      <c r="A172" s="466" t="s">
        <v>2</v>
      </c>
      <c r="B172" s="467" t="s">
        <v>3</v>
      </c>
      <c r="C172" s="468" t="s">
        <v>4</v>
      </c>
      <c r="D172" s="467" t="s">
        <v>5</v>
      </c>
      <c r="E172" s="469" t="s">
        <v>4</v>
      </c>
      <c r="F172" s="470" t="s">
        <v>6</v>
      </c>
      <c r="H172" s="483" t="s">
        <v>18</v>
      </c>
      <c r="I172" s="484" t="s">
        <v>19</v>
      </c>
      <c r="J172" s="485" t="s">
        <v>20</v>
      </c>
      <c r="K172" s="485" t="s">
        <v>21</v>
      </c>
      <c r="L172" s="485" t="s">
        <v>22</v>
      </c>
      <c r="M172" s="485" t="s">
        <v>23</v>
      </c>
      <c r="N172" s="486" t="s">
        <v>6</v>
      </c>
      <c r="O172" s="485" t="s">
        <v>24</v>
      </c>
      <c r="P172" s="487" t="s">
        <v>25</v>
      </c>
    </row>
    <row r="173" spans="1:16" ht="15" customHeight="1" thickTop="1" x14ac:dyDescent="0.25">
      <c r="A173" s="20" t="s">
        <v>7</v>
      </c>
      <c r="B173" s="21">
        <v>2</v>
      </c>
      <c r="C173" s="22">
        <f>B173/B$182</f>
        <v>0.4</v>
      </c>
      <c r="D173" s="23">
        <v>47</v>
      </c>
      <c r="E173" s="31">
        <f>D173/D$182</f>
        <v>0.5</v>
      </c>
      <c r="F173" s="24"/>
      <c r="G173" s="127"/>
      <c r="H173" s="65">
        <v>25</v>
      </c>
      <c r="I173" s="66">
        <v>1431</v>
      </c>
      <c r="J173" s="66" t="s">
        <v>2249</v>
      </c>
      <c r="K173" s="67" t="s">
        <v>2250</v>
      </c>
      <c r="L173" s="68" t="s">
        <v>2251</v>
      </c>
      <c r="M173" s="68" t="s">
        <v>7</v>
      </c>
      <c r="N173" s="189">
        <v>0</v>
      </c>
      <c r="O173" s="70">
        <v>1394</v>
      </c>
      <c r="P173" s="71">
        <v>43617</v>
      </c>
    </row>
    <row r="174" spans="1:16" ht="15" customHeight="1" x14ac:dyDescent="0.25">
      <c r="A174" s="25" t="s">
        <v>8</v>
      </c>
      <c r="B174" s="26">
        <v>0</v>
      </c>
      <c r="C174" s="27">
        <v>0</v>
      </c>
      <c r="D174" s="28">
        <v>0</v>
      </c>
      <c r="E174" s="27">
        <v>0</v>
      </c>
      <c r="F174" s="29"/>
      <c r="H174" s="65">
        <v>22</v>
      </c>
      <c r="I174" s="66">
        <v>800</v>
      </c>
      <c r="J174" s="66" t="s">
        <v>2252</v>
      </c>
      <c r="K174" s="67" t="s">
        <v>2250</v>
      </c>
      <c r="L174" s="68" t="s">
        <v>2253</v>
      </c>
      <c r="M174" s="68" t="s">
        <v>7</v>
      </c>
      <c r="N174" s="189">
        <v>0</v>
      </c>
      <c r="O174" s="70">
        <v>1610</v>
      </c>
      <c r="P174" s="71">
        <v>47119</v>
      </c>
    </row>
    <row r="175" spans="1:16" ht="15" customHeight="1" x14ac:dyDescent="0.25">
      <c r="A175" s="25" t="s">
        <v>9</v>
      </c>
      <c r="B175" s="30">
        <v>1</v>
      </c>
      <c r="C175" s="31">
        <f>B175/B$182</f>
        <v>0.2</v>
      </c>
      <c r="D175" s="32">
        <v>15</v>
      </c>
      <c r="E175" s="31">
        <f>D175/D$182</f>
        <v>0.15957446808510639</v>
      </c>
      <c r="F175" s="29"/>
      <c r="G175" s="127"/>
      <c r="H175" s="65">
        <v>15</v>
      </c>
      <c r="I175" s="66">
        <v>39</v>
      </c>
      <c r="J175" s="66" t="s">
        <v>2254</v>
      </c>
      <c r="K175" s="67" t="s">
        <v>2255</v>
      </c>
      <c r="L175" s="68" t="s">
        <v>2256</v>
      </c>
      <c r="M175" s="68" t="s">
        <v>9</v>
      </c>
      <c r="N175" s="189">
        <v>0</v>
      </c>
      <c r="O175" s="70">
        <v>2214</v>
      </c>
      <c r="P175" s="71">
        <v>42675</v>
      </c>
    </row>
    <row r="176" spans="1:16" ht="15" customHeight="1" x14ac:dyDescent="0.25">
      <c r="A176" s="471" t="s">
        <v>10</v>
      </c>
      <c r="B176" s="472">
        <f>SUM(B173:B175)</f>
        <v>3</v>
      </c>
      <c r="C176" s="473">
        <f>SUM(C173:C175)</f>
        <v>0.60000000000000009</v>
      </c>
      <c r="D176" s="474">
        <f>SUM(D173:D175)</f>
        <v>62</v>
      </c>
      <c r="E176" s="475">
        <f>SUM(E173:E175)</f>
        <v>0.65957446808510634</v>
      </c>
      <c r="F176" s="476"/>
      <c r="G176" s="127"/>
      <c r="H176" s="65">
        <v>20</v>
      </c>
      <c r="I176" s="66">
        <v>875</v>
      </c>
      <c r="J176" s="66" t="s">
        <v>2257</v>
      </c>
      <c r="K176" s="67" t="s">
        <v>2250</v>
      </c>
      <c r="L176" s="68" t="s">
        <v>2258</v>
      </c>
      <c r="M176" s="68" t="s">
        <v>11</v>
      </c>
      <c r="N176" s="189">
        <v>5304.452299999999</v>
      </c>
      <c r="O176" s="70">
        <v>1963</v>
      </c>
      <c r="P176" s="71">
        <v>47574</v>
      </c>
    </row>
    <row r="177" spans="1:16" ht="15" customHeight="1" x14ac:dyDescent="0.25">
      <c r="A177" s="26"/>
      <c r="B177" s="30"/>
      <c r="C177" s="39"/>
      <c r="D177" s="30"/>
      <c r="E177" s="40"/>
      <c r="F177" s="41"/>
      <c r="G177" s="127"/>
      <c r="H177" s="65">
        <v>12</v>
      </c>
      <c r="I177" s="66">
        <v>835</v>
      </c>
      <c r="J177" s="66" t="s">
        <v>2252</v>
      </c>
      <c r="K177" s="67" t="s">
        <v>2250</v>
      </c>
      <c r="L177" s="68" t="s">
        <v>2253</v>
      </c>
      <c r="M177" s="68" t="s">
        <v>11</v>
      </c>
      <c r="N177" s="189">
        <v>31116.82476</v>
      </c>
      <c r="O177" s="70">
        <v>3006</v>
      </c>
      <c r="P177" s="71">
        <v>46054</v>
      </c>
    </row>
    <row r="178" spans="1:16" ht="15" customHeight="1" x14ac:dyDescent="0.25">
      <c r="A178" s="26" t="s">
        <v>11</v>
      </c>
      <c r="B178" s="97">
        <v>2</v>
      </c>
      <c r="C178" s="31">
        <f>B178/B$182</f>
        <v>0.4</v>
      </c>
      <c r="D178" s="32">
        <v>32</v>
      </c>
      <c r="E178" s="31">
        <f>D178/D$182</f>
        <v>0.34042553191489361</v>
      </c>
      <c r="F178" s="413">
        <f>SUM(N176:N177)</f>
        <v>36421.27706</v>
      </c>
      <c r="H178" s="217"/>
      <c r="I178" s="90"/>
    </row>
    <row r="179" spans="1:16" ht="15" customHeight="1" x14ac:dyDescent="0.25">
      <c r="A179" s="26" t="s">
        <v>12</v>
      </c>
      <c r="B179" s="30">
        <v>0</v>
      </c>
      <c r="C179" s="31">
        <v>0</v>
      </c>
      <c r="D179" s="32">
        <v>0</v>
      </c>
      <c r="E179" s="31">
        <v>0</v>
      </c>
      <c r="F179" s="42"/>
      <c r="I179" s="90"/>
    </row>
    <row r="180" spans="1:16" ht="15" customHeight="1" x14ac:dyDescent="0.25">
      <c r="A180" s="471" t="s">
        <v>13</v>
      </c>
      <c r="B180" s="472">
        <f>SUM(B178:B179)</f>
        <v>2</v>
      </c>
      <c r="C180" s="473">
        <f>SUM(C178:C179)</f>
        <v>0.4</v>
      </c>
      <c r="D180" s="474">
        <f>SUM(D178:D179)</f>
        <v>32</v>
      </c>
      <c r="E180" s="475">
        <f>SUM(E178:E179)</f>
        <v>0.34042553191489361</v>
      </c>
      <c r="F180" s="477">
        <f>SUM(F178:F179)</f>
        <v>36421.27706</v>
      </c>
      <c r="G180" s="127"/>
      <c r="H180" s="128"/>
      <c r="I180" s="90"/>
    </row>
    <row r="181" spans="1:16" ht="15" customHeight="1" x14ac:dyDescent="0.25">
      <c r="A181" s="44"/>
      <c r="B181" s="30"/>
      <c r="C181" s="45"/>
      <c r="D181" s="30"/>
      <c r="E181" s="46"/>
      <c r="F181" s="47"/>
      <c r="G181" s="127"/>
      <c r="H181" s="128"/>
      <c r="I181" s="90"/>
    </row>
    <row r="182" spans="1:16" ht="15" customHeight="1" x14ac:dyDescent="0.25">
      <c r="A182" s="478" t="s">
        <v>2346</v>
      </c>
      <c r="B182" s="472">
        <f>SUM(B176,B180)</f>
        <v>5</v>
      </c>
      <c r="C182" s="479">
        <f>SUM(C176,C180)</f>
        <v>1</v>
      </c>
      <c r="D182" s="472">
        <f>SUM(D176,D180)</f>
        <v>94</v>
      </c>
      <c r="E182" s="479">
        <f>SUM(E176,E180)</f>
        <v>1</v>
      </c>
      <c r="F182" s="476">
        <f>SUM(F176,F180)</f>
        <v>36421.27706</v>
      </c>
      <c r="G182" s="127"/>
      <c r="H182" s="128"/>
      <c r="I182" s="90"/>
    </row>
    <row r="183" spans="1:16" ht="15" customHeight="1" thickBot="1" x14ac:dyDescent="0.3">
      <c r="A183" s="143"/>
      <c r="B183" s="488"/>
      <c r="C183" s="496"/>
      <c r="D183" s="488"/>
      <c r="E183" s="496"/>
      <c r="F183" s="497"/>
      <c r="G183" s="127"/>
      <c r="H183" s="128"/>
      <c r="I183" s="90"/>
    </row>
    <row r="184" spans="1:16" ht="45.75" customHeight="1" thickBot="1" x14ac:dyDescent="0.3">
      <c r="A184" s="494" t="s">
        <v>2259</v>
      </c>
      <c r="B184" s="50"/>
      <c r="C184" s="13"/>
      <c r="D184" s="9"/>
      <c r="E184" s="8"/>
      <c r="F184" s="10"/>
    </row>
    <row r="185" spans="1:16" ht="15" customHeight="1" thickTop="1" thickBot="1" x14ac:dyDescent="0.3">
      <c r="A185" s="11"/>
      <c r="B185" s="12"/>
      <c r="C185" s="8"/>
      <c r="D185" s="9"/>
      <c r="E185" s="8"/>
      <c r="F185" s="10"/>
    </row>
    <row r="186" spans="1:16" ht="45.75" customHeight="1" thickTop="1" thickBot="1" x14ac:dyDescent="0.3">
      <c r="A186" s="481" t="s">
        <v>16</v>
      </c>
      <c r="B186" s="12"/>
      <c r="C186" s="8"/>
      <c r="D186" s="9"/>
      <c r="E186" s="8"/>
      <c r="F186" s="10"/>
      <c r="H186" s="482" t="s">
        <v>17</v>
      </c>
    </row>
    <row r="187" spans="1:16" ht="15" customHeight="1" thickTop="1" thickBot="1" x14ac:dyDescent="0.3"/>
    <row r="188" spans="1:16" ht="45.75" customHeight="1" thickTop="1" thickBot="1" x14ac:dyDescent="0.3">
      <c r="A188" s="466" t="s">
        <v>2</v>
      </c>
      <c r="B188" s="467" t="s">
        <v>3</v>
      </c>
      <c r="C188" s="468" t="s">
        <v>4</v>
      </c>
      <c r="D188" s="467" t="s">
        <v>5</v>
      </c>
      <c r="E188" s="469" t="s">
        <v>4</v>
      </c>
      <c r="F188" s="470" t="s">
        <v>6</v>
      </c>
      <c r="H188" s="483" t="s">
        <v>18</v>
      </c>
      <c r="I188" s="484" t="s">
        <v>19</v>
      </c>
      <c r="J188" s="485" t="s">
        <v>20</v>
      </c>
      <c r="K188" s="485" t="s">
        <v>21</v>
      </c>
      <c r="L188" s="485" t="s">
        <v>22</v>
      </c>
      <c r="M188" s="485" t="s">
        <v>23</v>
      </c>
      <c r="N188" s="486" t="s">
        <v>6</v>
      </c>
      <c r="O188" s="485" t="s">
        <v>24</v>
      </c>
      <c r="P188" s="487" t="s">
        <v>25</v>
      </c>
    </row>
    <row r="189" spans="1:16" ht="15" customHeight="1" thickTop="1" x14ac:dyDescent="0.25">
      <c r="A189" s="20" t="s">
        <v>7</v>
      </c>
      <c r="B189" s="21">
        <v>2</v>
      </c>
      <c r="C189" s="22">
        <f>B189/B$198</f>
        <v>0.18181818181818182</v>
      </c>
      <c r="D189" s="23">
        <v>42</v>
      </c>
      <c r="E189" s="27">
        <f>D189/D$198</f>
        <v>0.13861386138613863</v>
      </c>
      <c r="F189" s="24"/>
      <c r="G189" s="127"/>
      <c r="H189" s="65">
        <v>27</v>
      </c>
      <c r="I189" s="66">
        <v>3115</v>
      </c>
      <c r="J189" s="66" t="s">
        <v>2260</v>
      </c>
      <c r="K189" s="67" t="s">
        <v>2261</v>
      </c>
      <c r="L189" s="68" t="s">
        <v>2262</v>
      </c>
      <c r="M189" s="68" t="s">
        <v>7</v>
      </c>
      <c r="N189" s="189">
        <v>0</v>
      </c>
      <c r="O189" s="70">
        <v>2195</v>
      </c>
      <c r="P189" s="71">
        <v>43252</v>
      </c>
    </row>
    <row r="190" spans="1:16" ht="15" customHeight="1" x14ac:dyDescent="0.25">
      <c r="A190" s="25" t="s">
        <v>8</v>
      </c>
      <c r="B190" s="26">
        <v>2</v>
      </c>
      <c r="C190" s="27">
        <f>B190/B$198</f>
        <v>0.18181818181818182</v>
      </c>
      <c r="D190" s="28">
        <f>SUM(H191:H192)</f>
        <v>121</v>
      </c>
      <c r="E190" s="27">
        <f>D190/D$198</f>
        <v>0.39933993399339934</v>
      </c>
      <c r="F190" s="29"/>
      <c r="H190" s="65">
        <v>15</v>
      </c>
      <c r="I190" s="66">
        <v>310</v>
      </c>
      <c r="J190" s="66" t="s">
        <v>2263</v>
      </c>
      <c r="K190" s="67" t="s">
        <v>2264</v>
      </c>
      <c r="L190" s="68" t="s">
        <v>2265</v>
      </c>
      <c r="M190" s="68" t="s">
        <v>7</v>
      </c>
      <c r="N190" s="189">
        <v>0</v>
      </c>
      <c r="O190" s="70">
        <v>2345</v>
      </c>
      <c r="P190" s="71">
        <v>43862</v>
      </c>
    </row>
    <row r="191" spans="1:16" ht="15" customHeight="1" x14ac:dyDescent="0.25">
      <c r="A191" s="25" t="s">
        <v>9</v>
      </c>
      <c r="B191" s="30">
        <v>1</v>
      </c>
      <c r="C191" s="27">
        <f>B191/B$198</f>
        <v>9.0909090909090912E-2</v>
      </c>
      <c r="D191" s="32">
        <v>30</v>
      </c>
      <c r="E191" s="27">
        <f>D191/D$198</f>
        <v>9.9009900990099015E-2</v>
      </c>
      <c r="F191" s="29"/>
      <c r="G191" s="127"/>
      <c r="H191" s="65">
        <v>51</v>
      </c>
      <c r="I191" s="66">
        <v>46</v>
      </c>
      <c r="J191" s="66" t="s">
        <v>2266</v>
      </c>
      <c r="K191" s="67" t="s">
        <v>2267</v>
      </c>
      <c r="L191" s="68" t="s">
        <v>2268</v>
      </c>
      <c r="M191" s="68" t="s">
        <v>8</v>
      </c>
      <c r="N191" s="189">
        <v>0</v>
      </c>
      <c r="O191" s="70">
        <v>1449</v>
      </c>
      <c r="P191" s="71">
        <v>42795</v>
      </c>
    </row>
    <row r="192" spans="1:16" ht="15" customHeight="1" x14ac:dyDescent="0.25">
      <c r="A192" s="471" t="s">
        <v>10</v>
      </c>
      <c r="B192" s="472">
        <f>SUM(B189:B191)</f>
        <v>5</v>
      </c>
      <c r="C192" s="473">
        <f>SUM(C189:C191)</f>
        <v>0.45454545454545459</v>
      </c>
      <c r="D192" s="474">
        <f>SUM(D189:D191)</f>
        <v>193</v>
      </c>
      <c r="E192" s="475">
        <f>SUM(E189:E191)</f>
        <v>0.6369636963696369</v>
      </c>
      <c r="F192" s="476">
        <v>0</v>
      </c>
      <c r="G192" s="127"/>
      <c r="H192" s="65">
        <v>70</v>
      </c>
      <c r="I192" s="66">
        <v>21</v>
      </c>
      <c r="J192" s="66" t="s">
        <v>917</v>
      </c>
      <c r="K192" s="67" t="s">
        <v>2269</v>
      </c>
      <c r="L192" s="68" t="s">
        <v>2270</v>
      </c>
      <c r="M192" s="68" t="s">
        <v>8</v>
      </c>
      <c r="N192" s="189">
        <v>0</v>
      </c>
      <c r="O192" s="70">
        <v>1978</v>
      </c>
      <c r="P192" s="71">
        <v>42309</v>
      </c>
    </row>
    <row r="193" spans="1:16" ht="15" customHeight="1" x14ac:dyDescent="0.25">
      <c r="A193" s="26"/>
      <c r="B193" s="30"/>
      <c r="C193" s="39"/>
      <c r="D193" s="30"/>
      <c r="E193" s="40"/>
      <c r="F193" s="41"/>
      <c r="G193" s="127"/>
      <c r="H193" s="65">
        <v>30</v>
      </c>
      <c r="I193" s="66">
        <v>286</v>
      </c>
      <c r="J193" s="66" t="s">
        <v>2271</v>
      </c>
      <c r="K193" s="67" t="s">
        <v>2267</v>
      </c>
      <c r="L193" s="68" t="s">
        <v>2272</v>
      </c>
      <c r="M193" s="68" t="s">
        <v>9</v>
      </c>
      <c r="N193" s="189">
        <v>0</v>
      </c>
      <c r="O193" s="70">
        <v>3188</v>
      </c>
      <c r="P193" s="71">
        <v>46357</v>
      </c>
    </row>
    <row r="194" spans="1:16" ht="15" customHeight="1" x14ac:dyDescent="0.25">
      <c r="A194" s="26" t="s">
        <v>11</v>
      </c>
      <c r="B194" s="30">
        <v>4</v>
      </c>
      <c r="C194" s="27">
        <f>B194/B$198</f>
        <v>0.36363636363636365</v>
      </c>
      <c r="D194" s="32">
        <f>SUM(H194:H197)</f>
        <v>76</v>
      </c>
      <c r="E194" s="27">
        <f>D194/D$198</f>
        <v>0.25082508250825081</v>
      </c>
      <c r="F194" s="413">
        <f>SUM(N194:N197)</f>
        <v>809179.96969499998</v>
      </c>
      <c r="H194" s="65">
        <v>17</v>
      </c>
      <c r="I194" s="66">
        <v>120</v>
      </c>
      <c r="J194" s="66" t="s">
        <v>2273</v>
      </c>
      <c r="K194" s="67" t="s">
        <v>2267</v>
      </c>
      <c r="L194" s="68" t="s">
        <v>2274</v>
      </c>
      <c r="M194" s="68" t="s">
        <v>11</v>
      </c>
      <c r="N194" s="189">
        <v>73736.129684999993</v>
      </c>
      <c r="O194" s="70">
        <v>2191</v>
      </c>
      <c r="P194" s="71">
        <v>42795</v>
      </c>
    </row>
    <row r="195" spans="1:16" ht="15" customHeight="1" x14ac:dyDescent="0.25">
      <c r="A195" s="26" t="s">
        <v>12</v>
      </c>
      <c r="B195" s="30">
        <v>2</v>
      </c>
      <c r="C195" s="27">
        <f>B195/B$198</f>
        <v>0.18181818181818182</v>
      </c>
      <c r="D195" s="32">
        <f>SUM(H198:H199)</f>
        <v>34</v>
      </c>
      <c r="E195" s="27">
        <f>D195/D$198</f>
        <v>0.11221122112211221</v>
      </c>
      <c r="F195" s="42">
        <f>SUM(N198:N199)</f>
        <v>1270140.9095099999</v>
      </c>
      <c r="H195" s="65">
        <v>17</v>
      </c>
      <c r="I195" s="66">
        <v>121</v>
      </c>
      <c r="J195" s="66" t="s">
        <v>535</v>
      </c>
      <c r="K195" s="67" t="s">
        <v>2267</v>
      </c>
      <c r="L195" s="68" t="s">
        <v>2275</v>
      </c>
      <c r="M195" s="68" t="s">
        <v>11</v>
      </c>
      <c r="N195" s="189">
        <v>22075.529685000001</v>
      </c>
      <c r="O195" s="70">
        <v>2191</v>
      </c>
      <c r="P195" s="71">
        <v>42795</v>
      </c>
    </row>
    <row r="196" spans="1:16" ht="15" customHeight="1" x14ac:dyDescent="0.25">
      <c r="A196" s="471" t="s">
        <v>13</v>
      </c>
      <c r="B196" s="472">
        <f>SUM(B194:B195)</f>
        <v>6</v>
      </c>
      <c r="C196" s="473">
        <f>SUM(C194:C195)</f>
        <v>0.54545454545454541</v>
      </c>
      <c r="D196" s="474">
        <f>SUM(D194:D195)</f>
        <v>110</v>
      </c>
      <c r="E196" s="475">
        <f>SUM(E194:E195)</f>
        <v>0.36303630363036299</v>
      </c>
      <c r="F196" s="477">
        <f>SUM(F194:F195)</f>
        <v>2079320.8792049999</v>
      </c>
      <c r="G196" s="127"/>
      <c r="H196" s="65">
        <v>30</v>
      </c>
      <c r="I196" s="66">
        <v>42</v>
      </c>
      <c r="J196" s="66" t="s">
        <v>2266</v>
      </c>
      <c r="K196" s="67" t="s">
        <v>2267</v>
      </c>
      <c r="L196" s="68" t="s">
        <v>2276</v>
      </c>
      <c r="M196" s="68" t="s">
        <v>11</v>
      </c>
      <c r="N196" s="189">
        <v>591200.37197500002</v>
      </c>
      <c r="O196" s="70">
        <v>2726</v>
      </c>
      <c r="P196" s="71">
        <v>44986</v>
      </c>
    </row>
    <row r="197" spans="1:16" ht="15" customHeight="1" x14ac:dyDescent="0.25">
      <c r="A197" s="44"/>
      <c r="B197" s="30"/>
      <c r="C197" s="45"/>
      <c r="D197" s="30"/>
      <c r="E197" s="46"/>
      <c r="F197" s="47"/>
      <c r="G197" s="127"/>
      <c r="H197" s="65">
        <v>12</v>
      </c>
      <c r="I197" s="66">
        <v>1069</v>
      </c>
      <c r="J197" s="66" t="s">
        <v>1700</v>
      </c>
      <c r="K197" s="67" t="s">
        <v>2277</v>
      </c>
      <c r="L197" s="68" t="s">
        <v>2278</v>
      </c>
      <c r="M197" s="68" t="s">
        <v>11</v>
      </c>
      <c r="N197" s="189">
        <v>122167.93835000001</v>
      </c>
      <c r="O197" s="70">
        <v>2727</v>
      </c>
      <c r="P197" s="71">
        <v>44531</v>
      </c>
    </row>
    <row r="198" spans="1:16" ht="15" customHeight="1" x14ac:dyDescent="0.25">
      <c r="A198" s="478" t="s">
        <v>2346</v>
      </c>
      <c r="B198" s="472">
        <f>SUM(B192,B196)</f>
        <v>11</v>
      </c>
      <c r="C198" s="479">
        <f>SUM(C192,C196)</f>
        <v>1</v>
      </c>
      <c r="D198" s="472">
        <f>SUM(D192,D196)</f>
        <v>303</v>
      </c>
      <c r="E198" s="479">
        <f>SUM(E192,E196)</f>
        <v>0.99999999999999989</v>
      </c>
      <c r="F198" s="476">
        <f>SUM(F192,F196)</f>
        <v>2079320.8792049999</v>
      </c>
      <c r="G198" s="127"/>
      <c r="H198" s="65">
        <v>15</v>
      </c>
      <c r="I198" s="66">
        <v>97</v>
      </c>
      <c r="J198" s="66" t="s">
        <v>2254</v>
      </c>
      <c r="K198" s="67" t="s">
        <v>2279</v>
      </c>
      <c r="L198" s="68" t="s">
        <v>2280</v>
      </c>
      <c r="M198" s="68" t="s">
        <v>12</v>
      </c>
      <c r="N198" s="189">
        <v>377733.91731500003</v>
      </c>
      <c r="O198" s="70">
        <v>2194</v>
      </c>
      <c r="P198" s="71">
        <v>45047</v>
      </c>
    </row>
    <row r="199" spans="1:16" ht="15" customHeight="1" x14ac:dyDescent="0.25">
      <c r="H199" s="65">
        <v>19</v>
      </c>
      <c r="I199" s="66">
        <v>282</v>
      </c>
      <c r="J199" s="66" t="s">
        <v>2271</v>
      </c>
      <c r="K199" s="67" t="s">
        <v>2267</v>
      </c>
      <c r="L199" s="68" t="s">
        <v>2272</v>
      </c>
      <c r="M199" s="68" t="s">
        <v>12</v>
      </c>
      <c r="N199" s="189">
        <v>892406.99219499994</v>
      </c>
      <c r="O199" s="70">
        <v>3026</v>
      </c>
      <c r="P199" s="71">
        <v>45992</v>
      </c>
    </row>
    <row r="200" spans="1:16" ht="15" customHeight="1" thickBot="1" x14ac:dyDescent="0.3"/>
    <row r="201" spans="1:16" ht="45.75" customHeight="1" thickBot="1" x14ac:dyDescent="0.3">
      <c r="A201" s="480" t="s">
        <v>2281</v>
      </c>
      <c r="B201" s="50"/>
      <c r="C201" s="13"/>
      <c r="D201" s="9"/>
      <c r="E201" s="8"/>
      <c r="F201" s="10"/>
      <c r="I201" s="90"/>
    </row>
    <row r="202" spans="1:16" ht="15" customHeight="1" thickTop="1" thickBot="1" x14ac:dyDescent="0.3">
      <c r="A202" s="11"/>
      <c r="B202" s="12"/>
      <c r="C202" s="8"/>
      <c r="D202" s="9"/>
      <c r="E202" s="8"/>
      <c r="F202" s="10"/>
      <c r="I202" s="90"/>
    </row>
    <row r="203" spans="1:16" ht="45.75" customHeight="1" thickTop="1" thickBot="1" x14ac:dyDescent="0.3">
      <c r="A203" s="481" t="s">
        <v>16</v>
      </c>
      <c r="B203" s="12"/>
      <c r="C203" s="8"/>
      <c r="D203" s="9"/>
      <c r="E203" s="8"/>
      <c r="F203" s="10"/>
      <c r="H203" s="482" t="s">
        <v>17</v>
      </c>
      <c r="I203" s="90"/>
    </row>
    <row r="204" spans="1:16" ht="15" customHeight="1" thickTop="1" thickBot="1" x14ac:dyDescent="0.3">
      <c r="I204" s="90"/>
    </row>
    <row r="205" spans="1:16" ht="45.75" customHeight="1" thickTop="1" thickBot="1" x14ac:dyDescent="0.3">
      <c r="A205" s="466" t="s">
        <v>2</v>
      </c>
      <c r="B205" s="467" t="s">
        <v>3</v>
      </c>
      <c r="C205" s="468" t="s">
        <v>4</v>
      </c>
      <c r="D205" s="467" t="s">
        <v>5</v>
      </c>
      <c r="E205" s="469" t="s">
        <v>4</v>
      </c>
      <c r="F205" s="470" t="s">
        <v>6</v>
      </c>
      <c r="H205" s="483" t="s">
        <v>18</v>
      </c>
      <c r="I205" s="484" t="s">
        <v>19</v>
      </c>
      <c r="J205" s="485" t="s">
        <v>20</v>
      </c>
      <c r="K205" s="485" t="s">
        <v>21</v>
      </c>
      <c r="L205" s="485" t="s">
        <v>22</v>
      </c>
      <c r="M205" s="485" t="s">
        <v>23</v>
      </c>
      <c r="N205" s="486" t="s">
        <v>6</v>
      </c>
      <c r="O205" s="485" t="s">
        <v>24</v>
      </c>
      <c r="P205" s="487" t="s">
        <v>25</v>
      </c>
    </row>
    <row r="206" spans="1:16" ht="15" customHeight="1" thickTop="1" x14ac:dyDescent="0.25">
      <c r="A206" s="20" t="s">
        <v>7</v>
      </c>
      <c r="B206" s="21">
        <v>0</v>
      </c>
      <c r="C206" s="22">
        <v>0</v>
      </c>
      <c r="D206" s="23">
        <v>0</v>
      </c>
      <c r="E206" s="22">
        <v>0</v>
      </c>
      <c r="F206" s="24"/>
      <c r="G206" s="127"/>
      <c r="H206" s="65">
        <v>13</v>
      </c>
      <c r="I206" s="66">
        <v>241</v>
      </c>
      <c r="J206" s="66" t="s">
        <v>2282</v>
      </c>
      <c r="K206" s="67" t="s">
        <v>2283</v>
      </c>
      <c r="L206" s="68" t="s">
        <v>2284</v>
      </c>
      <c r="M206" s="68" t="s">
        <v>8</v>
      </c>
      <c r="N206" s="189">
        <v>0</v>
      </c>
      <c r="O206" s="70">
        <v>1507</v>
      </c>
      <c r="P206" s="71">
        <v>46296</v>
      </c>
    </row>
    <row r="207" spans="1:16" ht="15" customHeight="1" x14ac:dyDescent="0.25">
      <c r="A207" s="25" t="s">
        <v>8</v>
      </c>
      <c r="B207" s="26">
        <v>6</v>
      </c>
      <c r="C207" s="27">
        <f>B207/B$215</f>
        <v>0.23076923076923078</v>
      </c>
      <c r="D207" s="28">
        <f>SUM(H206:H211)</f>
        <v>82</v>
      </c>
      <c r="E207" s="27">
        <f>D207/D$215</f>
        <v>0.26710097719869708</v>
      </c>
      <c r="F207" s="29"/>
      <c r="H207" s="65">
        <v>21</v>
      </c>
      <c r="I207" s="66">
        <v>495</v>
      </c>
      <c r="J207" s="66" t="s">
        <v>2285</v>
      </c>
      <c r="K207" s="67" t="s">
        <v>2283</v>
      </c>
      <c r="L207" s="68" t="s">
        <v>2286</v>
      </c>
      <c r="M207" s="68" t="s">
        <v>8</v>
      </c>
      <c r="N207" s="189">
        <v>0</v>
      </c>
      <c r="O207" s="70">
        <v>1507</v>
      </c>
      <c r="P207" s="71">
        <v>46296</v>
      </c>
    </row>
    <row r="208" spans="1:16" ht="15" customHeight="1" x14ac:dyDescent="0.25">
      <c r="A208" s="25" t="s">
        <v>9</v>
      </c>
      <c r="B208" s="30">
        <v>4</v>
      </c>
      <c r="C208" s="27">
        <f>B208/B$215</f>
        <v>0.15384615384615385</v>
      </c>
      <c r="D208" s="28">
        <f>SUM(H212:H215)</f>
        <v>58</v>
      </c>
      <c r="E208" s="27">
        <f>D208/D$215</f>
        <v>0.18892508143322476</v>
      </c>
      <c r="F208" s="29"/>
      <c r="G208" s="127"/>
      <c r="H208" s="65">
        <v>10</v>
      </c>
      <c r="I208" s="66">
        <v>310</v>
      </c>
      <c r="J208" s="66" t="s">
        <v>149</v>
      </c>
      <c r="K208" s="67" t="s">
        <v>2283</v>
      </c>
      <c r="L208" s="68" t="s">
        <v>2287</v>
      </c>
      <c r="M208" s="68" t="s">
        <v>8</v>
      </c>
      <c r="N208" s="189">
        <v>0</v>
      </c>
      <c r="O208" s="70">
        <v>1507</v>
      </c>
      <c r="P208" s="71">
        <v>46296</v>
      </c>
    </row>
    <row r="209" spans="1:16" ht="15" customHeight="1" x14ac:dyDescent="0.25">
      <c r="A209" s="471" t="s">
        <v>10</v>
      </c>
      <c r="B209" s="472">
        <f>SUM(B206:B208)</f>
        <v>10</v>
      </c>
      <c r="C209" s="473">
        <f>SUM(C206:C208)</f>
        <v>0.38461538461538464</v>
      </c>
      <c r="D209" s="474">
        <f>SUM(D207:D208)</f>
        <v>140</v>
      </c>
      <c r="E209" s="475">
        <f>SUM(E206:E208)</f>
        <v>0.4560260586319218</v>
      </c>
      <c r="F209" s="476"/>
      <c r="G209" s="127"/>
      <c r="H209" s="65">
        <v>15</v>
      </c>
      <c r="I209" s="66">
        <v>20</v>
      </c>
      <c r="J209" s="66" t="s">
        <v>2288</v>
      </c>
      <c r="K209" s="67" t="s">
        <v>2289</v>
      </c>
      <c r="L209" s="68" t="s">
        <v>2290</v>
      </c>
      <c r="M209" s="68" t="s">
        <v>8</v>
      </c>
      <c r="N209" s="189">
        <v>0</v>
      </c>
      <c r="O209" s="70">
        <v>2175</v>
      </c>
      <c r="P209" s="71">
        <v>42887</v>
      </c>
    </row>
    <row r="210" spans="1:16" ht="15" customHeight="1" x14ac:dyDescent="0.25">
      <c r="A210" s="26"/>
      <c r="B210" s="30"/>
      <c r="C210" s="39"/>
      <c r="D210" s="30"/>
      <c r="E210" s="40"/>
      <c r="F210" s="41"/>
      <c r="G210" s="127"/>
      <c r="H210" s="65">
        <v>12</v>
      </c>
      <c r="I210" s="66">
        <v>141</v>
      </c>
      <c r="J210" s="66" t="s">
        <v>2282</v>
      </c>
      <c r="K210" s="67" t="s">
        <v>2283</v>
      </c>
      <c r="L210" s="68" t="s">
        <v>2291</v>
      </c>
      <c r="M210" s="68" t="s">
        <v>8</v>
      </c>
      <c r="N210" s="189">
        <v>0</v>
      </c>
      <c r="O210" s="70">
        <v>2992</v>
      </c>
      <c r="P210" s="71">
        <v>45689</v>
      </c>
    </row>
    <row r="211" spans="1:16" ht="15" customHeight="1" x14ac:dyDescent="0.25">
      <c r="A211" s="26" t="s">
        <v>11</v>
      </c>
      <c r="B211" s="30">
        <v>12</v>
      </c>
      <c r="C211" s="27">
        <f>B211/B$215</f>
        <v>0.46153846153846156</v>
      </c>
      <c r="D211" s="32">
        <f>SUM(H216:H227)</f>
        <v>137</v>
      </c>
      <c r="E211" s="27">
        <f>D211/D$215</f>
        <v>0.44625407166123776</v>
      </c>
      <c r="F211" s="413">
        <f>SUM(N216:N227)</f>
        <v>1206639.2711800002</v>
      </c>
      <c r="H211" s="65">
        <v>11</v>
      </c>
      <c r="I211" s="66">
        <v>407</v>
      </c>
      <c r="J211" s="66" t="s">
        <v>2292</v>
      </c>
      <c r="K211" s="67" t="s">
        <v>2283</v>
      </c>
      <c r="L211" s="68" t="s">
        <v>2293</v>
      </c>
      <c r="M211" s="68" t="s">
        <v>8</v>
      </c>
      <c r="N211" s="189">
        <v>0</v>
      </c>
      <c r="O211" s="70">
        <v>3065</v>
      </c>
      <c r="P211" s="71">
        <v>46204</v>
      </c>
    </row>
    <row r="212" spans="1:16" ht="15" customHeight="1" x14ac:dyDescent="0.25">
      <c r="A212" s="26" t="s">
        <v>12</v>
      </c>
      <c r="B212" s="30">
        <v>4</v>
      </c>
      <c r="C212" s="27">
        <f>B212/B$215</f>
        <v>0.15384615384615385</v>
      </c>
      <c r="D212" s="32">
        <f>SUM(H228:H231)</f>
        <v>30</v>
      </c>
      <c r="E212" s="27">
        <f>D212/D$215</f>
        <v>9.7719869706840393E-2</v>
      </c>
      <c r="F212" s="42">
        <f>SUM(N228:N231)</f>
        <v>1080576.4611450001</v>
      </c>
      <c r="H212" s="65">
        <v>38</v>
      </c>
      <c r="I212" s="66">
        <v>325</v>
      </c>
      <c r="J212" s="66" t="s">
        <v>2294</v>
      </c>
      <c r="K212" s="67" t="s">
        <v>2283</v>
      </c>
      <c r="L212" s="68" t="s">
        <v>2295</v>
      </c>
      <c r="M212" s="68" t="s">
        <v>9</v>
      </c>
      <c r="N212" s="189">
        <v>0</v>
      </c>
      <c r="O212" s="70">
        <v>1054</v>
      </c>
      <c r="P212" s="71">
        <v>44287</v>
      </c>
    </row>
    <row r="213" spans="1:16" ht="15" customHeight="1" x14ac:dyDescent="0.25">
      <c r="A213" s="471" t="s">
        <v>13</v>
      </c>
      <c r="B213" s="472">
        <f>SUM(B211:B212)</f>
        <v>16</v>
      </c>
      <c r="C213" s="473">
        <f>SUM(C211:C212)</f>
        <v>0.61538461538461542</v>
      </c>
      <c r="D213" s="474">
        <f>SUM(D211:D212)</f>
        <v>167</v>
      </c>
      <c r="E213" s="475">
        <f>SUM(E211:E212)</f>
        <v>0.5439739413680782</v>
      </c>
      <c r="F213" s="477">
        <f>SUM(F211:F212)</f>
        <v>2287215.7323250002</v>
      </c>
      <c r="G213" s="127"/>
      <c r="H213" s="65">
        <v>6</v>
      </c>
      <c r="I213" s="66">
        <v>123</v>
      </c>
      <c r="J213" s="66" t="s">
        <v>2296</v>
      </c>
      <c r="K213" s="67" t="s">
        <v>2283</v>
      </c>
      <c r="L213" s="68" t="s">
        <v>2297</v>
      </c>
      <c r="M213" s="68" t="s">
        <v>9</v>
      </c>
      <c r="N213" s="189">
        <v>0</v>
      </c>
      <c r="O213" s="70">
        <v>1154</v>
      </c>
      <c r="P213" s="71">
        <v>44927</v>
      </c>
    </row>
    <row r="214" spans="1:16" ht="15" customHeight="1" x14ac:dyDescent="0.25">
      <c r="A214" s="44"/>
      <c r="B214" s="30"/>
      <c r="C214" s="30"/>
      <c r="D214" s="30"/>
      <c r="E214" s="30"/>
      <c r="F214" s="30"/>
      <c r="G214" s="127"/>
      <c r="H214" s="65">
        <v>7</v>
      </c>
      <c r="I214" s="66">
        <v>251</v>
      </c>
      <c r="J214" s="66" t="s">
        <v>2298</v>
      </c>
      <c r="K214" s="67" t="s">
        <v>2283</v>
      </c>
      <c r="L214" s="68" t="s">
        <v>2299</v>
      </c>
      <c r="M214" s="68" t="s">
        <v>9</v>
      </c>
      <c r="N214" s="189">
        <v>0</v>
      </c>
      <c r="O214" s="70">
        <v>1154</v>
      </c>
      <c r="P214" s="71">
        <v>44927</v>
      </c>
    </row>
    <row r="215" spans="1:16" ht="15" customHeight="1" x14ac:dyDescent="0.25">
      <c r="A215" s="478" t="s">
        <v>2346</v>
      </c>
      <c r="B215" s="472">
        <f>SUM(B209,B213)</f>
        <v>26</v>
      </c>
      <c r="C215" s="479">
        <f t="shared" ref="C215:F215" si="7">SUM(C209,C213)</f>
        <v>1</v>
      </c>
      <c r="D215" s="472">
        <f t="shared" si="7"/>
        <v>307</v>
      </c>
      <c r="E215" s="479">
        <f t="shared" si="7"/>
        <v>1</v>
      </c>
      <c r="F215" s="476">
        <f t="shared" si="7"/>
        <v>2287215.7323250002</v>
      </c>
      <c r="G215" s="127"/>
      <c r="H215" s="65">
        <v>7</v>
      </c>
      <c r="I215" s="66">
        <v>250</v>
      </c>
      <c r="J215" s="66" t="s">
        <v>2298</v>
      </c>
      <c r="K215" s="67" t="s">
        <v>2283</v>
      </c>
      <c r="L215" s="68" t="s">
        <v>2300</v>
      </c>
      <c r="M215" s="68" t="s">
        <v>9</v>
      </c>
      <c r="N215" s="189">
        <v>0</v>
      </c>
      <c r="O215" s="70">
        <v>1154</v>
      </c>
      <c r="P215" s="71">
        <v>44927</v>
      </c>
    </row>
    <row r="216" spans="1:16" ht="15" customHeight="1" x14ac:dyDescent="0.25">
      <c r="D216" s="105"/>
      <c r="E216" s="128"/>
      <c r="F216" s="99"/>
      <c r="G216" s="498"/>
      <c r="H216" s="65">
        <v>6</v>
      </c>
      <c r="I216" s="66">
        <v>108</v>
      </c>
      <c r="J216" s="66" t="s">
        <v>2301</v>
      </c>
      <c r="K216" s="67" t="s">
        <v>2283</v>
      </c>
      <c r="L216" s="68" t="s">
        <v>2302</v>
      </c>
      <c r="M216" s="68" t="s">
        <v>11</v>
      </c>
      <c r="N216" s="189">
        <v>97835.577420000001</v>
      </c>
      <c r="O216" s="70">
        <v>1054</v>
      </c>
      <c r="P216" s="71">
        <v>44287</v>
      </c>
    </row>
    <row r="217" spans="1:16" ht="15" customHeight="1" x14ac:dyDescent="0.25">
      <c r="D217" s="105"/>
      <c r="E217" s="128"/>
      <c r="F217" s="99"/>
      <c r="G217" s="127"/>
      <c r="H217" s="65">
        <v>6</v>
      </c>
      <c r="I217" s="66">
        <v>116</v>
      </c>
      <c r="J217" s="66" t="s">
        <v>2301</v>
      </c>
      <c r="K217" s="67" t="s">
        <v>2283</v>
      </c>
      <c r="L217" s="68" t="s">
        <v>2302</v>
      </c>
      <c r="M217" s="68" t="s">
        <v>11</v>
      </c>
      <c r="N217" s="189">
        <v>103915.45142000001</v>
      </c>
      <c r="O217" s="70">
        <v>1054</v>
      </c>
      <c r="P217" s="71">
        <v>44287</v>
      </c>
    </row>
    <row r="218" spans="1:16" ht="15" customHeight="1" x14ac:dyDescent="0.25">
      <c r="D218" s="105"/>
      <c r="E218" s="128"/>
      <c r="F218" s="99"/>
      <c r="G218" s="316"/>
      <c r="H218" s="65">
        <v>6</v>
      </c>
      <c r="I218" s="66">
        <v>124</v>
      </c>
      <c r="J218" s="66" t="s">
        <v>2301</v>
      </c>
      <c r="K218" s="67" t="s">
        <v>2283</v>
      </c>
      <c r="L218" s="68" t="s">
        <v>2302</v>
      </c>
      <c r="M218" s="68" t="s">
        <v>11</v>
      </c>
      <c r="N218" s="189">
        <v>26940.757420000002</v>
      </c>
      <c r="O218" s="70">
        <v>1054</v>
      </c>
      <c r="P218" s="71">
        <v>44287</v>
      </c>
    </row>
    <row r="219" spans="1:16" ht="15" customHeight="1" x14ac:dyDescent="0.25">
      <c r="D219" s="105"/>
      <c r="E219" s="128"/>
      <c r="F219" s="99"/>
      <c r="G219" s="127"/>
      <c r="H219" s="65">
        <v>6</v>
      </c>
      <c r="I219" s="66">
        <v>3</v>
      </c>
      <c r="J219" s="66" t="s">
        <v>2303</v>
      </c>
      <c r="K219" s="67" t="s">
        <v>2283</v>
      </c>
      <c r="L219" s="68" t="s">
        <v>2304</v>
      </c>
      <c r="M219" s="68" t="s">
        <v>11</v>
      </c>
      <c r="N219" s="189">
        <v>103666.60742</v>
      </c>
      <c r="O219" s="70">
        <v>1054</v>
      </c>
      <c r="P219" s="71">
        <v>44287</v>
      </c>
    </row>
    <row r="220" spans="1:16" ht="15" customHeight="1" x14ac:dyDescent="0.25">
      <c r="D220" s="105"/>
      <c r="E220" s="128"/>
      <c r="F220" s="99"/>
      <c r="G220" s="127"/>
      <c r="H220" s="65">
        <v>6</v>
      </c>
      <c r="I220" s="66">
        <v>100</v>
      </c>
      <c r="J220" s="66" t="s">
        <v>2301</v>
      </c>
      <c r="K220" s="67" t="s">
        <v>2283</v>
      </c>
      <c r="L220" s="68" t="s">
        <v>2302</v>
      </c>
      <c r="M220" s="68" t="s">
        <v>11</v>
      </c>
      <c r="N220" s="189">
        <v>36853.76842</v>
      </c>
      <c r="O220" s="70">
        <v>1054</v>
      </c>
      <c r="P220" s="71">
        <v>44287</v>
      </c>
    </row>
    <row r="221" spans="1:16" ht="15" customHeight="1" x14ac:dyDescent="0.25">
      <c r="D221" s="105"/>
      <c r="E221" s="128"/>
      <c r="F221" s="99"/>
      <c r="G221" s="127"/>
      <c r="H221" s="65">
        <v>24</v>
      </c>
      <c r="I221" s="66">
        <v>113</v>
      </c>
      <c r="J221" s="66" t="s">
        <v>2296</v>
      </c>
      <c r="K221" s="67" t="s">
        <v>2283</v>
      </c>
      <c r="L221" s="68" t="s">
        <v>2305</v>
      </c>
      <c r="M221" s="68" t="s">
        <v>11</v>
      </c>
      <c r="N221" s="189">
        <v>247504.05703000003</v>
      </c>
      <c r="O221" s="70">
        <v>1154</v>
      </c>
      <c r="P221" s="71">
        <v>44927</v>
      </c>
    </row>
    <row r="222" spans="1:16" ht="15" customHeight="1" x14ac:dyDescent="0.25">
      <c r="D222" s="105"/>
      <c r="E222" s="128"/>
      <c r="F222" s="99"/>
      <c r="G222" s="127"/>
      <c r="H222" s="65">
        <v>28</v>
      </c>
      <c r="I222" s="66">
        <v>115</v>
      </c>
      <c r="J222" s="66" t="s">
        <v>2296</v>
      </c>
      <c r="K222" s="67" t="s">
        <v>2283</v>
      </c>
      <c r="L222" s="68" t="s">
        <v>2305</v>
      </c>
      <c r="M222" s="68" t="s">
        <v>11</v>
      </c>
      <c r="N222" s="189">
        <v>256354.22412500001</v>
      </c>
      <c r="O222" s="70">
        <v>1154</v>
      </c>
      <c r="P222" s="71">
        <v>44927</v>
      </c>
    </row>
    <row r="223" spans="1:16" x14ac:dyDescent="0.25">
      <c r="D223" s="105"/>
      <c r="E223" s="128"/>
      <c r="F223" s="99"/>
      <c r="G223" s="127"/>
      <c r="H223" s="65">
        <v>24</v>
      </c>
      <c r="I223" s="66">
        <v>117</v>
      </c>
      <c r="J223" s="66" t="s">
        <v>2296</v>
      </c>
      <c r="K223" s="67" t="s">
        <v>2283</v>
      </c>
      <c r="L223" s="68" t="s">
        <v>2305</v>
      </c>
      <c r="M223" s="68" t="s">
        <v>11</v>
      </c>
      <c r="N223" s="189">
        <v>279118.86926500004</v>
      </c>
      <c r="O223" s="70">
        <v>1154</v>
      </c>
      <c r="P223" s="71">
        <v>44927</v>
      </c>
    </row>
    <row r="224" spans="1:16" x14ac:dyDescent="0.25">
      <c r="H224" s="65">
        <v>6</v>
      </c>
      <c r="I224" s="66">
        <v>119</v>
      </c>
      <c r="J224" s="66" t="s">
        <v>2296</v>
      </c>
      <c r="K224" s="67" t="s">
        <v>2283</v>
      </c>
      <c r="L224" s="68" t="s">
        <v>2297</v>
      </c>
      <c r="M224" s="68" t="s">
        <v>11</v>
      </c>
      <c r="N224" s="189">
        <v>11691.376825000001</v>
      </c>
      <c r="O224" s="70">
        <v>1154</v>
      </c>
      <c r="P224" s="71">
        <v>44927</v>
      </c>
    </row>
    <row r="225" spans="1:16" x14ac:dyDescent="0.25">
      <c r="H225" s="65">
        <v>6</v>
      </c>
      <c r="I225" s="66">
        <v>97</v>
      </c>
      <c r="J225" s="66" t="s">
        <v>2301</v>
      </c>
      <c r="K225" s="67" t="s">
        <v>2283</v>
      </c>
      <c r="L225" s="68" t="s">
        <v>2306</v>
      </c>
      <c r="M225" s="68" t="s">
        <v>11</v>
      </c>
      <c r="N225" s="189">
        <v>8314.9418249999999</v>
      </c>
      <c r="O225" s="70">
        <v>1154</v>
      </c>
      <c r="P225" s="71">
        <v>44927</v>
      </c>
    </row>
    <row r="226" spans="1:16" x14ac:dyDescent="0.25">
      <c r="H226" s="65">
        <v>6</v>
      </c>
      <c r="I226" s="66">
        <v>99</v>
      </c>
      <c r="J226" s="66" t="s">
        <v>2301</v>
      </c>
      <c r="K226" s="67" t="s">
        <v>2283</v>
      </c>
      <c r="L226" s="68" t="s">
        <v>2306</v>
      </c>
      <c r="M226" s="68" t="s">
        <v>11</v>
      </c>
      <c r="N226" s="189">
        <v>27131.156005000001</v>
      </c>
      <c r="O226" s="70">
        <v>1154</v>
      </c>
      <c r="P226" s="71">
        <v>44927</v>
      </c>
    </row>
    <row r="227" spans="1:16" x14ac:dyDescent="0.25">
      <c r="H227" s="65">
        <v>13</v>
      </c>
      <c r="I227" s="66">
        <v>101</v>
      </c>
      <c r="J227" s="66" t="s">
        <v>2307</v>
      </c>
      <c r="K227" s="67" t="s">
        <v>2283</v>
      </c>
      <c r="L227" s="68" t="s">
        <v>2308</v>
      </c>
      <c r="M227" s="68" t="s">
        <v>11</v>
      </c>
      <c r="N227" s="189">
        <v>7312.4840049999993</v>
      </c>
      <c r="O227" s="70">
        <v>1507</v>
      </c>
      <c r="P227" s="71">
        <v>46296</v>
      </c>
    </row>
    <row r="228" spans="1:16" x14ac:dyDescent="0.25">
      <c r="H228" s="65">
        <v>12</v>
      </c>
      <c r="I228" s="66">
        <v>5</v>
      </c>
      <c r="J228" s="66" t="s">
        <v>2303</v>
      </c>
      <c r="K228" s="67" t="s">
        <v>2283</v>
      </c>
      <c r="L228" s="68" t="s">
        <v>2304</v>
      </c>
      <c r="M228" s="68" t="s">
        <v>12</v>
      </c>
      <c r="N228" s="189">
        <v>271483.23443499999</v>
      </c>
      <c r="O228" s="70">
        <v>1054</v>
      </c>
      <c r="P228" s="71">
        <v>44287</v>
      </c>
    </row>
    <row r="229" spans="1:16" x14ac:dyDescent="0.25">
      <c r="H229" s="65">
        <v>6</v>
      </c>
      <c r="I229" s="66">
        <v>445</v>
      </c>
      <c r="J229" s="66" t="s">
        <v>2282</v>
      </c>
      <c r="K229" s="67" t="s">
        <v>2283</v>
      </c>
      <c r="L229" s="68" t="s">
        <v>2309</v>
      </c>
      <c r="M229" s="68" t="s">
        <v>12</v>
      </c>
      <c r="N229" s="189">
        <v>262841.61456000002</v>
      </c>
      <c r="O229" s="70">
        <v>1054</v>
      </c>
      <c r="P229" s="71">
        <v>44287</v>
      </c>
    </row>
    <row r="230" spans="1:16" x14ac:dyDescent="0.25">
      <c r="H230" s="65">
        <v>6</v>
      </c>
      <c r="I230" s="66">
        <v>12</v>
      </c>
      <c r="J230" s="66" t="s">
        <v>2310</v>
      </c>
      <c r="K230" s="67" t="s">
        <v>2283</v>
      </c>
      <c r="L230" s="68" t="s">
        <v>2311</v>
      </c>
      <c r="M230" s="68" t="s">
        <v>12</v>
      </c>
      <c r="N230" s="189">
        <v>193660.39456000002</v>
      </c>
      <c r="O230" s="70">
        <v>1054</v>
      </c>
      <c r="P230" s="71">
        <v>44287</v>
      </c>
    </row>
    <row r="231" spans="1:16" x14ac:dyDescent="0.25">
      <c r="H231" s="65">
        <v>6</v>
      </c>
      <c r="I231" s="66">
        <v>125</v>
      </c>
      <c r="J231" s="66" t="s">
        <v>2312</v>
      </c>
      <c r="K231" s="67" t="s">
        <v>2283</v>
      </c>
      <c r="L231" s="68" t="s">
        <v>2313</v>
      </c>
      <c r="M231" s="68" t="s">
        <v>12</v>
      </c>
      <c r="N231" s="189">
        <v>352591.21759000001</v>
      </c>
      <c r="O231" s="70">
        <v>1154</v>
      </c>
      <c r="P231" s="71">
        <v>44927</v>
      </c>
    </row>
    <row r="232" spans="1:16" ht="15.75" thickBot="1" x14ac:dyDescent="0.3"/>
    <row r="233" spans="1:16" ht="45.75" customHeight="1" thickBot="1" x14ac:dyDescent="0.3">
      <c r="A233" s="480" t="s">
        <v>2314</v>
      </c>
      <c r="B233" s="50"/>
      <c r="C233" s="13"/>
      <c r="D233" s="9"/>
      <c r="E233" s="8"/>
      <c r="F233" s="10"/>
      <c r="I233" s="90"/>
    </row>
    <row r="234" spans="1:16" ht="16.5" thickTop="1" thickBot="1" x14ac:dyDescent="0.3">
      <c r="A234" s="11"/>
      <c r="B234" s="12"/>
      <c r="C234" s="8"/>
      <c r="D234" s="9"/>
      <c r="E234" s="8"/>
      <c r="F234" s="10"/>
      <c r="I234" s="90"/>
    </row>
    <row r="235" spans="1:16" ht="45.75" customHeight="1" thickTop="1" thickBot="1" x14ac:dyDescent="0.3">
      <c r="A235" s="481" t="s">
        <v>16</v>
      </c>
      <c r="B235" s="12"/>
      <c r="C235" s="8"/>
      <c r="D235" s="9"/>
      <c r="E235" s="8"/>
      <c r="F235" s="10"/>
      <c r="H235" s="482" t="s">
        <v>17</v>
      </c>
      <c r="I235" s="90"/>
    </row>
    <row r="236" spans="1:16" ht="16.5" thickTop="1" thickBot="1" x14ac:dyDescent="0.3"/>
    <row r="237" spans="1:16" ht="45.75" customHeight="1" thickTop="1" thickBot="1" x14ac:dyDescent="0.3">
      <c r="A237" s="466" t="s">
        <v>2</v>
      </c>
      <c r="B237" s="467" t="s">
        <v>3</v>
      </c>
      <c r="C237" s="468" t="s">
        <v>4</v>
      </c>
      <c r="D237" s="467" t="s">
        <v>5</v>
      </c>
      <c r="E237" s="469" t="s">
        <v>4</v>
      </c>
      <c r="F237" s="470" t="s">
        <v>6</v>
      </c>
      <c r="H237" s="483" t="s">
        <v>18</v>
      </c>
      <c r="I237" s="484" t="s">
        <v>19</v>
      </c>
      <c r="J237" s="485" t="s">
        <v>20</v>
      </c>
      <c r="K237" s="485" t="s">
        <v>21</v>
      </c>
      <c r="L237" s="485" t="s">
        <v>22</v>
      </c>
      <c r="M237" s="485" t="s">
        <v>23</v>
      </c>
      <c r="N237" s="486" t="s">
        <v>6</v>
      </c>
      <c r="O237" s="485" t="s">
        <v>24</v>
      </c>
      <c r="P237" s="487" t="s">
        <v>25</v>
      </c>
    </row>
    <row r="238" spans="1:16" ht="15.75" thickTop="1" x14ac:dyDescent="0.25">
      <c r="A238" s="20" t="s">
        <v>7</v>
      </c>
      <c r="B238" s="21">
        <v>8</v>
      </c>
      <c r="C238" s="22">
        <f>B238/B$247</f>
        <v>0.24242424242424243</v>
      </c>
      <c r="D238" s="23">
        <f>SUM(H238:H245)</f>
        <v>36</v>
      </c>
      <c r="E238" s="27">
        <f>D238/D$247</f>
        <v>5.7142857142857141E-2</v>
      </c>
      <c r="F238" s="24"/>
      <c r="G238" s="127"/>
      <c r="H238" s="65">
        <v>6</v>
      </c>
      <c r="I238" s="66">
        <v>202</v>
      </c>
      <c r="J238" s="66" t="s">
        <v>331</v>
      </c>
      <c r="K238" s="67" t="s">
        <v>2315</v>
      </c>
      <c r="L238" s="68" t="s">
        <v>2316</v>
      </c>
      <c r="M238" s="68" t="s">
        <v>7</v>
      </c>
      <c r="N238" s="69">
        <v>0</v>
      </c>
      <c r="O238" s="70">
        <v>1035</v>
      </c>
      <c r="P238" s="71">
        <v>44166</v>
      </c>
    </row>
    <row r="239" spans="1:16" x14ac:dyDescent="0.25">
      <c r="A239" s="25" t="s">
        <v>8</v>
      </c>
      <c r="B239" s="26">
        <v>5</v>
      </c>
      <c r="C239" s="27">
        <f>B239/B$247</f>
        <v>0.15151515151515152</v>
      </c>
      <c r="D239" s="28">
        <f>SUM(H246:H250)</f>
        <v>171</v>
      </c>
      <c r="E239" s="27">
        <f>D239/D$247</f>
        <v>0.27142857142857141</v>
      </c>
      <c r="F239" s="29"/>
      <c r="H239" s="65">
        <v>4</v>
      </c>
      <c r="I239" s="66" t="s">
        <v>1642</v>
      </c>
      <c r="J239" s="66" t="s">
        <v>1642</v>
      </c>
      <c r="K239" s="67" t="s">
        <v>2315</v>
      </c>
      <c r="L239" s="66" t="s">
        <v>1642</v>
      </c>
      <c r="M239" s="68" t="s">
        <v>7</v>
      </c>
      <c r="N239" s="69">
        <v>0</v>
      </c>
      <c r="O239" s="70">
        <v>1035</v>
      </c>
      <c r="P239" s="71">
        <v>44166</v>
      </c>
    </row>
    <row r="240" spans="1:16" x14ac:dyDescent="0.25">
      <c r="A240" s="25" t="s">
        <v>9</v>
      </c>
      <c r="B240" s="30">
        <v>3</v>
      </c>
      <c r="C240" s="27">
        <f>B240/B$247</f>
        <v>9.0909090909090912E-2</v>
      </c>
      <c r="D240" s="32">
        <f>SUM(H251:H253)</f>
        <v>67</v>
      </c>
      <c r="E240" s="27">
        <f>D240/D$247</f>
        <v>0.10634920634920635</v>
      </c>
      <c r="F240" s="29"/>
      <c r="G240" s="127"/>
      <c r="H240" s="65">
        <v>6</v>
      </c>
      <c r="I240" s="66">
        <v>238</v>
      </c>
      <c r="J240" s="66" t="s">
        <v>331</v>
      </c>
      <c r="K240" s="67" t="s">
        <v>2315</v>
      </c>
      <c r="L240" s="68" t="s">
        <v>2316</v>
      </c>
      <c r="M240" s="68" t="s">
        <v>7</v>
      </c>
      <c r="N240" s="69">
        <v>0</v>
      </c>
      <c r="O240" s="70">
        <v>1035</v>
      </c>
      <c r="P240" s="71">
        <v>44166</v>
      </c>
    </row>
    <row r="241" spans="1:16" x14ac:dyDescent="0.25">
      <c r="A241" s="471" t="s">
        <v>10</v>
      </c>
      <c r="B241" s="472">
        <f>SUM(B238:B240)</f>
        <v>16</v>
      </c>
      <c r="C241" s="473">
        <f>SUM(C238:C240)</f>
        <v>0.48484848484848486</v>
      </c>
      <c r="D241" s="474">
        <f>SUM(D238:D240)</f>
        <v>274</v>
      </c>
      <c r="E241" s="475">
        <f>SUM(E238:E240)</f>
        <v>0.43492063492063493</v>
      </c>
      <c r="F241" s="476">
        <v>0</v>
      </c>
      <c r="G241" s="127"/>
      <c r="H241" s="65">
        <v>6</v>
      </c>
      <c r="I241" s="66">
        <v>237</v>
      </c>
      <c r="J241" s="66" t="s">
        <v>2317</v>
      </c>
      <c r="K241" s="67" t="s">
        <v>2315</v>
      </c>
      <c r="L241" s="68" t="s">
        <v>2318</v>
      </c>
      <c r="M241" s="68" t="s">
        <v>7</v>
      </c>
      <c r="N241" s="69">
        <v>0</v>
      </c>
      <c r="O241" s="70">
        <v>1035</v>
      </c>
      <c r="P241" s="71">
        <v>44166</v>
      </c>
    </row>
    <row r="242" spans="1:16" x14ac:dyDescent="0.25">
      <c r="A242" s="26"/>
      <c r="B242" s="30"/>
      <c r="C242" s="39"/>
      <c r="D242" s="30"/>
      <c r="E242" s="40"/>
      <c r="F242" s="41"/>
      <c r="G242" s="127"/>
      <c r="H242" s="65">
        <v>4</v>
      </c>
      <c r="I242" s="66" t="s">
        <v>1642</v>
      </c>
      <c r="J242" s="66" t="s">
        <v>1642</v>
      </c>
      <c r="K242" s="67" t="s">
        <v>2315</v>
      </c>
      <c r="L242" s="66" t="s">
        <v>1642</v>
      </c>
      <c r="M242" s="68" t="s">
        <v>7</v>
      </c>
      <c r="N242" s="69">
        <v>0</v>
      </c>
      <c r="O242" s="70">
        <v>1035</v>
      </c>
      <c r="P242" s="71">
        <v>44166</v>
      </c>
    </row>
    <row r="243" spans="1:16" x14ac:dyDescent="0.25">
      <c r="A243" s="26" t="s">
        <v>11</v>
      </c>
      <c r="B243" s="30">
        <v>14</v>
      </c>
      <c r="C243" s="27">
        <f>B243/B$247</f>
        <v>0.42424242424242425</v>
      </c>
      <c r="D243" s="32">
        <f>SUM(H254:H267)</f>
        <v>316</v>
      </c>
      <c r="E243" s="27">
        <f>D243/D$247</f>
        <v>0.50158730158730158</v>
      </c>
      <c r="F243" s="413">
        <f>SUM(N254:N267)</f>
        <v>2926684.4144800007</v>
      </c>
      <c r="H243" s="65">
        <v>6</v>
      </c>
      <c r="I243" s="66">
        <v>201</v>
      </c>
      <c r="J243" s="66" t="s">
        <v>2317</v>
      </c>
      <c r="K243" s="67" t="s">
        <v>2315</v>
      </c>
      <c r="L243" s="68" t="s">
        <v>2318</v>
      </c>
      <c r="M243" s="68" t="s">
        <v>7</v>
      </c>
      <c r="N243" s="69">
        <v>0</v>
      </c>
      <c r="O243" s="70">
        <v>1035</v>
      </c>
      <c r="P243" s="71">
        <v>44166</v>
      </c>
    </row>
    <row r="244" spans="1:16" x14ac:dyDescent="0.25">
      <c r="A244" s="26" t="s">
        <v>12</v>
      </c>
      <c r="B244" s="30">
        <v>3</v>
      </c>
      <c r="C244" s="27">
        <f>B244/B$247</f>
        <v>9.0909090909090912E-2</v>
      </c>
      <c r="D244" s="32">
        <f>SUM(H268:H270)</f>
        <v>40</v>
      </c>
      <c r="E244" s="27">
        <f>D244/D$247</f>
        <v>6.3492063492063489E-2</v>
      </c>
      <c r="F244" s="42">
        <f>SUM(N268:N270)</f>
        <v>2695295.8333100001</v>
      </c>
      <c r="H244" s="65">
        <v>2</v>
      </c>
      <c r="I244" s="66" t="s">
        <v>1642</v>
      </c>
      <c r="J244" s="66" t="s">
        <v>1642</v>
      </c>
      <c r="K244" s="67" t="s">
        <v>2315</v>
      </c>
      <c r="L244" s="66" t="s">
        <v>1642</v>
      </c>
      <c r="M244" s="68" t="s">
        <v>7</v>
      </c>
      <c r="N244" s="69">
        <v>0</v>
      </c>
      <c r="O244" s="70">
        <v>1035</v>
      </c>
      <c r="P244" s="71">
        <v>44166</v>
      </c>
    </row>
    <row r="245" spans="1:16" x14ac:dyDescent="0.25">
      <c r="A245" s="471" t="s">
        <v>13</v>
      </c>
      <c r="B245" s="472">
        <f>SUM(B243:B244)</f>
        <v>17</v>
      </c>
      <c r="C245" s="473">
        <f>SUM(C243:C244)</f>
        <v>0.51515151515151514</v>
      </c>
      <c r="D245" s="474">
        <f>SUM(D243:D244)</f>
        <v>356</v>
      </c>
      <c r="E245" s="475">
        <f>SUM(E243:E244)</f>
        <v>0.56507936507936507</v>
      </c>
      <c r="F245" s="477">
        <f>SUM(F243:F244)</f>
        <v>5621980.2477900013</v>
      </c>
      <c r="G245" s="127"/>
      <c r="H245" s="65">
        <v>2</v>
      </c>
      <c r="I245" s="66" t="s">
        <v>1642</v>
      </c>
      <c r="J245" s="66" t="s">
        <v>1642</v>
      </c>
      <c r="K245" s="67" t="s">
        <v>2315</v>
      </c>
      <c r="L245" s="66" t="s">
        <v>1642</v>
      </c>
      <c r="M245" s="68" t="s">
        <v>7</v>
      </c>
      <c r="N245" s="69">
        <v>0</v>
      </c>
      <c r="O245" s="70">
        <v>1035</v>
      </c>
      <c r="P245" s="71">
        <v>44166</v>
      </c>
    </row>
    <row r="246" spans="1:16" x14ac:dyDescent="0.25">
      <c r="A246" s="44"/>
      <c r="B246" s="30"/>
      <c r="C246" s="45"/>
      <c r="D246" s="30"/>
      <c r="E246" s="46"/>
      <c r="F246" s="47"/>
      <c r="G246" s="127"/>
      <c r="H246" s="65">
        <v>100</v>
      </c>
      <c r="I246" s="66">
        <v>570</v>
      </c>
      <c r="J246" s="66" t="s">
        <v>2319</v>
      </c>
      <c r="K246" s="67" t="s">
        <v>2315</v>
      </c>
      <c r="L246" s="68" t="s">
        <v>2320</v>
      </c>
      <c r="M246" s="68" t="s">
        <v>8</v>
      </c>
      <c r="N246" s="69">
        <v>0</v>
      </c>
      <c r="O246" s="70">
        <v>1800</v>
      </c>
      <c r="P246" s="71">
        <v>47665</v>
      </c>
    </row>
    <row r="247" spans="1:16" x14ac:dyDescent="0.25">
      <c r="A247" s="478" t="s">
        <v>2346</v>
      </c>
      <c r="B247" s="472">
        <f>SUM(B241,B245)</f>
        <v>33</v>
      </c>
      <c r="C247" s="479">
        <f t="shared" ref="C247:F247" si="8">SUM(C241,C245)</f>
        <v>1</v>
      </c>
      <c r="D247" s="472">
        <f t="shared" si="8"/>
        <v>630</v>
      </c>
      <c r="E247" s="479">
        <f t="shared" si="8"/>
        <v>1</v>
      </c>
      <c r="F247" s="476">
        <f t="shared" si="8"/>
        <v>5621980.2477900013</v>
      </c>
      <c r="G247" s="127"/>
      <c r="H247" s="65">
        <v>15</v>
      </c>
      <c r="I247" s="66">
        <v>600</v>
      </c>
      <c r="J247" s="66" t="s">
        <v>2321</v>
      </c>
      <c r="K247" s="67" t="s">
        <v>2315</v>
      </c>
      <c r="L247" s="68" t="s">
        <v>2322</v>
      </c>
      <c r="M247" s="68" t="s">
        <v>8</v>
      </c>
      <c r="N247" s="69">
        <v>0</v>
      </c>
      <c r="O247" s="70">
        <v>2216</v>
      </c>
      <c r="P247" s="71">
        <v>42887</v>
      </c>
    </row>
    <row r="248" spans="1:16" x14ac:dyDescent="0.25">
      <c r="D248" s="105"/>
      <c r="E248" s="128"/>
      <c r="F248" s="55"/>
      <c r="G248" s="137"/>
      <c r="H248" s="65">
        <v>20</v>
      </c>
      <c r="I248" s="66">
        <v>455</v>
      </c>
      <c r="J248" s="66" t="s">
        <v>2323</v>
      </c>
      <c r="K248" s="67" t="s">
        <v>2315</v>
      </c>
      <c r="L248" s="68" t="s">
        <v>2324</v>
      </c>
      <c r="M248" s="68" t="s">
        <v>8</v>
      </c>
      <c r="N248" s="69">
        <v>0</v>
      </c>
      <c r="O248" s="70">
        <v>2352</v>
      </c>
      <c r="P248" s="71">
        <v>43955</v>
      </c>
    </row>
    <row r="249" spans="1:16" x14ac:dyDescent="0.25">
      <c r="D249" s="105"/>
      <c r="E249" s="128"/>
      <c r="F249" s="99"/>
      <c r="G249" s="127"/>
      <c r="H249" s="65">
        <v>20</v>
      </c>
      <c r="I249" s="66">
        <v>300</v>
      </c>
      <c r="J249" s="66" t="s">
        <v>2325</v>
      </c>
      <c r="K249" s="67" t="s">
        <v>2315</v>
      </c>
      <c r="L249" s="68" t="s">
        <v>2326</v>
      </c>
      <c r="M249" s="68" t="s">
        <v>8</v>
      </c>
      <c r="N249" s="69">
        <v>0</v>
      </c>
      <c r="O249" s="70">
        <v>3001</v>
      </c>
      <c r="P249" s="71">
        <v>46935</v>
      </c>
    </row>
    <row r="250" spans="1:16" x14ac:dyDescent="0.25">
      <c r="D250" s="105"/>
      <c r="E250" s="128"/>
      <c r="F250" s="99"/>
      <c r="G250" s="127"/>
      <c r="H250" s="65">
        <v>16</v>
      </c>
      <c r="I250" s="66">
        <v>1006</v>
      </c>
      <c r="J250" s="66" t="s">
        <v>2327</v>
      </c>
      <c r="K250" s="67" t="s">
        <v>2315</v>
      </c>
      <c r="L250" s="68" t="s">
        <v>2328</v>
      </c>
      <c r="M250" s="68" t="s">
        <v>8</v>
      </c>
      <c r="N250" s="69">
        <v>0</v>
      </c>
      <c r="O250" s="70">
        <v>3161</v>
      </c>
      <c r="P250" s="71">
        <v>46508</v>
      </c>
    </row>
    <row r="251" spans="1:16" x14ac:dyDescent="0.25">
      <c r="D251" s="105"/>
      <c r="E251" s="128"/>
      <c r="F251" s="99"/>
      <c r="G251" s="127"/>
      <c r="H251" s="65">
        <v>6</v>
      </c>
      <c r="I251" s="66">
        <v>570</v>
      </c>
      <c r="J251" s="66" t="s">
        <v>2329</v>
      </c>
      <c r="K251" s="67" t="s">
        <v>2315</v>
      </c>
      <c r="L251" s="68" t="s">
        <v>2330</v>
      </c>
      <c r="M251" s="68" t="s">
        <v>9</v>
      </c>
      <c r="N251" s="69">
        <v>0</v>
      </c>
      <c r="O251" s="70">
        <v>1036</v>
      </c>
      <c r="P251" s="71">
        <v>44197</v>
      </c>
    </row>
    <row r="252" spans="1:16" x14ac:dyDescent="0.25">
      <c r="D252" s="105"/>
      <c r="E252" s="128"/>
      <c r="F252" s="99"/>
      <c r="G252" s="127"/>
      <c r="H252" s="65">
        <v>49</v>
      </c>
      <c r="I252" s="66">
        <v>484</v>
      </c>
      <c r="J252" s="66" t="s">
        <v>2331</v>
      </c>
      <c r="K252" s="67" t="s">
        <v>2315</v>
      </c>
      <c r="L252" s="68" t="s">
        <v>2332</v>
      </c>
      <c r="M252" s="68" t="s">
        <v>9</v>
      </c>
      <c r="N252" s="69">
        <v>0</v>
      </c>
      <c r="O252" s="70">
        <v>1123</v>
      </c>
      <c r="P252" s="71">
        <v>44986</v>
      </c>
    </row>
    <row r="253" spans="1:16" x14ac:dyDescent="0.25">
      <c r="D253" s="105"/>
      <c r="E253" s="128"/>
      <c r="F253" s="99"/>
      <c r="G253" s="127"/>
      <c r="H253" s="65">
        <v>12</v>
      </c>
      <c r="I253" s="66">
        <v>221</v>
      </c>
      <c r="J253" s="66" t="s">
        <v>264</v>
      </c>
      <c r="K253" s="67" t="s">
        <v>2315</v>
      </c>
      <c r="L253" s="68" t="s">
        <v>2333</v>
      </c>
      <c r="M253" s="68" t="s">
        <v>9</v>
      </c>
      <c r="N253" s="69">
        <v>0</v>
      </c>
      <c r="O253" s="70">
        <v>1962</v>
      </c>
      <c r="P253" s="71">
        <v>42339</v>
      </c>
    </row>
    <row r="254" spans="1:16" x14ac:dyDescent="0.25">
      <c r="D254" s="105"/>
      <c r="E254" s="128"/>
      <c r="F254" s="99"/>
      <c r="G254" s="127"/>
      <c r="H254" s="65">
        <v>14</v>
      </c>
      <c r="I254" s="66">
        <v>656</v>
      </c>
      <c r="J254" s="66" t="s">
        <v>2334</v>
      </c>
      <c r="K254" s="67" t="s">
        <v>2315</v>
      </c>
      <c r="L254" s="68" t="s">
        <v>2335</v>
      </c>
      <c r="M254" s="68" t="s">
        <v>11</v>
      </c>
      <c r="N254" s="69">
        <v>278186.75339999999</v>
      </c>
      <c r="O254" s="70">
        <v>1036</v>
      </c>
      <c r="P254" s="71">
        <v>44197</v>
      </c>
    </row>
    <row r="255" spans="1:16" x14ac:dyDescent="0.25">
      <c r="D255" s="105"/>
      <c r="E255" s="128"/>
      <c r="F255" s="99"/>
      <c r="G255" s="316"/>
      <c r="H255" s="65">
        <v>6</v>
      </c>
      <c r="I255" s="66">
        <v>607</v>
      </c>
      <c r="J255" s="66" t="s">
        <v>2329</v>
      </c>
      <c r="K255" s="67" t="s">
        <v>2315</v>
      </c>
      <c r="L255" s="68" t="s">
        <v>2336</v>
      </c>
      <c r="M255" s="68" t="s">
        <v>11</v>
      </c>
      <c r="N255" s="69">
        <v>15577.887194999999</v>
      </c>
      <c r="O255" s="70">
        <v>1036</v>
      </c>
      <c r="P255" s="71">
        <v>44197</v>
      </c>
    </row>
    <row r="256" spans="1:16" x14ac:dyDescent="0.25">
      <c r="D256" s="102"/>
      <c r="E256" s="313"/>
      <c r="F256" s="99"/>
      <c r="G256" s="314"/>
      <c r="H256" s="65">
        <v>6</v>
      </c>
      <c r="I256" s="66">
        <v>631</v>
      </c>
      <c r="J256" s="66" t="s">
        <v>2329</v>
      </c>
      <c r="K256" s="67" t="s">
        <v>2315</v>
      </c>
      <c r="L256" s="68" t="s">
        <v>2336</v>
      </c>
      <c r="M256" s="68" t="s">
        <v>11</v>
      </c>
      <c r="N256" s="69">
        <v>52979.813195000002</v>
      </c>
      <c r="O256" s="70">
        <v>1036</v>
      </c>
      <c r="P256" s="71">
        <v>44197</v>
      </c>
    </row>
    <row r="257" spans="4:16" x14ac:dyDescent="0.25">
      <c r="D257" s="105"/>
      <c r="E257" s="128"/>
      <c r="F257" s="99"/>
      <c r="G257" s="127"/>
      <c r="H257" s="65">
        <v>8</v>
      </c>
      <c r="I257" s="66">
        <v>554</v>
      </c>
      <c r="J257" s="66" t="s">
        <v>2331</v>
      </c>
      <c r="K257" s="67" t="s">
        <v>2315</v>
      </c>
      <c r="L257" s="68" t="s">
        <v>2337</v>
      </c>
      <c r="M257" s="68" t="s">
        <v>11</v>
      </c>
      <c r="N257" s="69">
        <v>82847.180130000008</v>
      </c>
      <c r="O257" s="70">
        <v>1123</v>
      </c>
      <c r="P257" s="71">
        <v>44986</v>
      </c>
    </row>
    <row r="258" spans="4:16" x14ac:dyDescent="0.25">
      <c r="H258" s="65">
        <v>4</v>
      </c>
      <c r="I258" s="66" t="s">
        <v>1642</v>
      </c>
      <c r="J258" s="66" t="s">
        <v>1642</v>
      </c>
      <c r="K258" s="67" t="s">
        <v>2315</v>
      </c>
      <c r="L258" s="66" t="s">
        <v>1642</v>
      </c>
      <c r="M258" s="68" t="s">
        <v>11</v>
      </c>
      <c r="N258" s="69">
        <v>46125.199265000003</v>
      </c>
      <c r="O258" s="70">
        <v>1123</v>
      </c>
      <c r="P258" s="71">
        <v>44986</v>
      </c>
    </row>
    <row r="259" spans="4:16" x14ac:dyDescent="0.25">
      <c r="H259" s="65">
        <v>3</v>
      </c>
      <c r="I259" s="66" t="s">
        <v>1642</v>
      </c>
      <c r="J259" s="66" t="s">
        <v>1642</v>
      </c>
      <c r="K259" s="67" t="s">
        <v>2315</v>
      </c>
      <c r="L259" s="66" t="s">
        <v>1642</v>
      </c>
      <c r="M259" s="68" t="s">
        <v>11</v>
      </c>
      <c r="N259" s="69">
        <v>36970.752605000001</v>
      </c>
      <c r="O259" s="70">
        <v>1123</v>
      </c>
      <c r="P259" s="71">
        <v>44986</v>
      </c>
    </row>
    <row r="260" spans="4:16" x14ac:dyDescent="0.25">
      <c r="H260" s="65">
        <v>22</v>
      </c>
      <c r="I260" s="66">
        <v>512</v>
      </c>
      <c r="J260" s="66" t="s">
        <v>2331</v>
      </c>
      <c r="K260" s="67" t="s">
        <v>2315</v>
      </c>
      <c r="L260" s="68" t="s">
        <v>2337</v>
      </c>
      <c r="M260" s="68" t="s">
        <v>11</v>
      </c>
      <c r="N260" s="69">
        <v>275236.02997000003</v>
      </c>
      <c r="O260" s="70">
        <v>1123</v>
      </c>
      <c r="P260" s="71">
        <v>44986</v>
      </c>
    </row>
    <row r="261" spans="4:16" x14ac:dyDescent="0.25">
      <c r="H261" s="65">
        <v>16</v>
      </c>
      <c r="I261" s="66">
        <v>500</v>
      </c>
      <c r="J261" s="66" t="s">
        <v>2331</v>
      </c>
      <c r="K261" s="67" t="s">
        <v>2315</v>
      </c>
      <c r="L261" s="68" t="s">
        <v>2337</v>
      </c>
      <c r="M261" s="68" t="s">
        <v>11</v>
      </c>
      <c r="N261" s="69">
        <v>130402.26197000002</v>
      </c>
      <c r="O261" s="70">
        <v>1123</v>
      </c>
      <c r="P261" s="71">
        <v>44986</v>
      </c>
    </row>
    <row r="262" spans="4:16" x14ac:dyDescent="0.25">
      <c r="H262" s="65">
        <v>12</v>
      </c>
      <c r="I262" s="66">
        <v>490</v>
      </c>
      <c r="J262" s="66" t="s">
        <v>2331</v>
      </c>
      <c r="K262" s="67" t="s">
        <v>2315</v>
      </c>
      <c r="L262" s="68" t="s">
        <v>2337</v>
      </c>
      <c r="M262" s="68" t="s">
        <v>11</v>
      </c>
      <c r="N262" s="69">
        <v>174683.63286000001</v>
      </c>
      <c r="O262" s="70">
        <v>1123</v>
      </c>
      <c r="P262" s="71">
        <v>44986</v>
      </c>
    </row>
    <row r="263" spans="4:16" x14ac:dyDescent="0.25">
      <c r="H263" s="65">
        <v>58</v>
      </c>
      <c r="I263" s="66">
        <v>480</v>
      </c>
      <c r="J263" s="66" t="s">
        <v>2331</v>
      </c>
      <c r="K263" s="67" t="s">
        <v>2315</v>
      </c>
      <c r="L263" s="68" t="s">
        <v>2338</v>
      </c>
      <c r="M263" s="68" t="s">
        <v>11</v>
      </c>
      <c r="N263" s="69">
        <v>250723.861725</v>
      </c>
      <c r="O263" s="70">
        <v>1123</v>
      </c>
      <c r="P263" s="71">
        <v>44986</v>
      </c>
    </row>
    <row r="264" spans="4:16" x14ac:dyDescent="0.25">
      <c r="H264" s="65">
        <v>64</v>
      </c>
      <c r="I264" s="66">
        <v>200</v>
      </c>
      <c r="J264" s="66" t="s">
        <v>2339</v>
      </c>
      <c r="K264" s="67" t="s">
        <v>2315</v>
      </c>
      <c r="L264" s="68" t="s">
        <v>2340</v>
      </c>
      <c r="M264" s="68" t="s">
        <v>11</v>
      </c>
      <c r="N264" s="69">
        <v>921746.54525000008</v>
      </c>
      <c r="O264" s="70">
        <v>1533</v>
      </c>
      <c r="P264" s="71">
        <v>46296</v>
      </c>
    </row>
    <row r="265" spans="4:16" x14ac:dyDescent="0.25">
      <c r="H265" s="65">
        <v>20</v>
      </c>
      <c r="I265" s="66">
        <v>2023</v>
      </c>
      <c r="J265" s="66" t="s">
        <v>100</v>
      </c>
      <c r="K265" s="67" t="s">
        <v>2315</v>
      </c>
      <c r="L265" s="68" t="s">
        <v>2341</v>
      </c>
      <c r="M265" s="68" t="s">
        <v>11</v>
      </c>
      <c r="N265" s="69">
        <v>49168.457770000001</v>
      </c>
      <c r="O265" s="70">
        <v>2742</v>
      </c>
      <c r="P265" s="71">
        <v>44652</v>
      </c>
    </row>
    <row r="266" spans="4:16" x14ac:dyDescent="0.25">
      <c r="H266" s="65">
        <v>20</v>
      </c>
      <c r="I266" s="66">
        <v>2025</v>
      </c>
      <c r="J266" s="66" t="s">
        <v>100</v>
      </c>
      <c r="K266" s="67" t="s">
        <v>2315</v>
      </c>
      <c r="L266" s="68" t="s">
        <v>2341</v>
      </c>
      <c r="M266" s="68" t="s">
        <v>11</v>
      </c>
      <c r="N266" s="69">
        <v>30224.567770000001</v>
      </c>
      <c r="O266" s="70">
        <v>2742</v>
      </c>
      <c r="P266" s="71">
        <v>44652</v>
      </c>
    </row>
    <row r="267" spans="4:16" x14ac:dyDescent="0.25">
      <c r="H267" s="65">
        <v>63</v>
      </c>
      <c r="I267" s="66">
        <v>495</v>
      </c>
      <c r="J267" s="66" t="s">
        <v>2342</v>
      </c>
      <c r="K267" s="67" t="s">
        <v>2315</v>
      </c>
      <c r="L267" s="68" t="s">
        <v>2343</v>
      </c>
      <c r="M267" s="68" t="s">
        <v>11</v>
      </c>
      <c r="N267" s="69">
        <v>581811.47137499996</v>
      </c>
      <c r="O267" s="70">
        <v>2887</v>
      </c>
      <c r="P267" s="71">
        <v>46235</v>
      </c>
    </row>
    <row r="268" spans="4:16" x14ac:dyDescent="0.25">
      <c r="H268" s="65">
        <v>16</v>
      </c>
      <c r="I268" s="66">
        <v>625</v>
      </c>
      <c r="J268" s="66" t="s">
        <v>2334</v>
      </c>
      <c r="K268" s="67" t="s">
        <v>2315</v>
      </c>
      <c r="L268" s="68" t="s">
        <v>2344</v>
      </c>
      <c r="M268" s="68" t="s">
        <v>12</v>
      </c>
      <c r="N268" s="69">
        <v>539423.14229500003</v>
      </c>
      <c r="O268" s="70">
        <v>1036</v>
      </c>
      <c r="P268" s="71">
        <v>44197</v>
      </c>
    </row>
    <row r="269" spans="4:16" x14ac:dyDescent="0.25">
      <c r="H269" s="65">
        <v>16</v>
      </c>
      <c r="I269" s="66">
        <v>605</v>
      </c>
      <c r="J269" s="66" t="s">
        <v>2334</v>
      </c>
      <c r="K269" s="67" t="s">
        <v>2315</v>
      </c>
      <c r="L269" s="68" t="s">
        <v>2344</v>
      </c>
      <c r="M269" s="68" t="s">
        <v>12</v>
      </c>
      <c r="N269" s="69">
        <v>1928165.7623149999</v>
      </c>
      <c r="O269" s="70">
        <v>1036</v>
      </c>
      <c r="P269" s="71">
        <v>44197</v>
      </c>
    </row>
    <row r="270" spans="4:16" x14ac:dyDescent="0.25">
      <c r="H270" s="65">
        <v>8</v>
      </c>
      <c r="I270" s="66">
        <v>526</v>
      </c>
      <c r="J270" s="66" t="s">
        <v>2331</v>
      </c>
      <c r="K270" s="67" t="s">
        <v>2315</v>
      </c>
      <c r="L270" s="68" t="s">
        <v>2337</v>
      </c>
      <c r="M270" s="68" t="s">
        <v>12</v>
      </c>
      <c r="N270" s="69">
        <v>227706.92869999999</v>
      </c>
      <c r="O270" s="70">
        <v>1123</v>
      </c>
      <c r="P270" s="71">
        <v>44986</v>
      </c>
    </row>
    <row r="274" spans="2:9" x14ac:dyDescent="0.25">
      <c r="C274" s="127"/>
      <c r="D274" s="105"/>
      <c r="E274" s="128"/>
      <c r="F274" s="99"/>
      <c r="G274" s="127"/>
      <c r="H274" s="128"/>
      <c r="I274" s="90"/>
    </row>
    <row r="275" spans="2:9" x14ac:dyDescent="0.25">
      <c r="C275" s="127"/>
      <c r="D275" s="102"/>
      <c r="E275" s="313"/>
      <c r="F275" s="99"/>
      <c r="G275" s="314"/>
      <c r="H275" s="205"/>
    </row>
    <row r="276" spans="2:9" x14ac:dyDescent="0.25">
      <c r="C276" s="127"/>
      <c r="D276" s="102"/>
      <c r="E276" s="313"/>
      <c r="F276" s="99"/>
      <c r="G276" s="314"/>
      <c r="H276" s="205"/>
    </row>
    <row r="278" spans="2:9" x14ac:dyDescent="0.25">
      <c r="B278" s="223"/>
    </row>
    <row r="279" spans="2:9" x14ac:dyDescent="0.25">
      <c r="D279" s="105"/>
      <c r="E279" s="128"/>
      <c r="F279" s="99"/>
      <c r="G279" s="127"/>
      <c r="H279" s="128"/>
      <c r="I279" s="90"/>
    </row>
    <row r="280" spans="2:9" x14ac:dyDescent="0.25">
      <c r="D280" s="105"/>
      <c r="E280" s="128"/>
      <c r="F280" s="99"/>
      <c r="G280" s="127"/>
      <c r="H280" s="128"/>
      <c r="I280" s="90"/>
    </row>
    <row r="291" spans="3:3" ht="15" customHeight="1" x14ac:dyDescent="0.25"/>
    <row r="298" spans="3:3" x14ac:dyDescent="0.25">
      <c r="C298" s="137"/>
    </row>
    <row r="304" spans="3:3" ht="15" customHeight="1" x14ac:dyDescent="0.25"/>
    <row r="314" spans="2:9" x14ac:dyDescent="0.25">
      <c r="C314" s="314"/>
      <c r="D314" s="375"/>
      <c r="E314" s="128"/>
      <c r="F314" s="99"/>
      <c r="G314" s="127"/>
      <c r="H314" s="128"/>
      <c r="I314" s="90"/>
    </row>
    <row r="315" spans="2:9" x14ac:dyDescent="0.25">
      <c r="D315" s="375"/>
      <c r="E315" s="313"/>
      <c r="F315" s="99"/>
      <c r="G315" s="314"/>
      <c r="H315" s="205"/>
      <c r="I315" s="90"/>
    </row>
    <row r="316" spans="2:9" x14ac:dyDescent="0.25">
      <c r="D316" s="105"/>
      <c r="E316" s="128"/>
      <c r="F316" s="99"/>
      <c r="G316" s="127"/>
      <c r="H316" s="128"/>
      <c r="I316" s="90"/>
    </row>
    <row r="317" spans="2:9" x14ac:dyDescent="0.25">
      <c r="D317" s="105"/>
      <c r="E317" s="128"/>
      <c r="F317" s="99"/>
      <c r="G317" s="127"/>
      <c r="H317" s="128"/>
      <c r="I317" s="90"/>
    </row>
    <row r="318" spans="2:9" x14ac:dyDescent="0.25">
      <c r="D318" s="375"/>
      <c r="E318" s="313"/>
      <c r="F318" s="99"/>
      <c r="G318" s="314"/>
      <c r="H318" s="205"/>
    </row>
    <row r="319" spans="2:9" x14ac:dyDescent="0.25">
      <c r="B319" s="223"/>
    </row>
    <row r="320" spans="2:9" x14ac:dyDescent="0.25">
      <c r="D320" s="105"/>
      <c r="E320" s="128"/>
      <c r="F320" s="99"/>
      <c r="G320" s="127"/>
      <c r="H320" s="128"/>
      <c r="I320" s="90"/>
    </row>
    <row r="321" spans="2:9" x14ac:dyDescent="0.25">
      <c r="D321" s="105"/>
      <c r="E321" s="128"/>
      <c r="F321" s="99"/>
      <c r="G321" s="127"/>
      <c r="H321" s="128"/>
    </row>
    <row r="322" spans="2:9" x14ac:dyDescent="0.25">
      <c r="C322" s="127"/>
      <c r="D322" s="105"/>
      <c r="E322" s="128"/>
      <c r="F322" s="99"/>
      <c r="G322" s="127"/>
      <c r="H322" s="128"/>
    </row>
    <row r="324" spans="2:9" x14ac:dyDescent="0.25">
      <c r="B324" s="223"/>
    </row>
    <row r="325" spans="2:9" x14ac:dyDescent="0.25">
      <c r="D325" s="102"/>
      <c r="E325" s="313"/>
      <c r="F325" s="99"/>
      <c r="G325" s="314"/>
      <c r="H325" s="205"/>
      <c r="I325" s="90"/>
    </row>
    <row r="347" spans="1:14" x14ac:dyDescent="0.25">
      <c r="D347" s="102"/>
      <c r="E347" s="313"/>
      <c r="F347" s="99"/>
      <c r="G347" s="314"/>
      <c r="H347" s="499"/>
      <c r="I347" s="90"/>
    </row>
    <row r="348" spans="1:14" x14ac:dyDescent="0.25">
      <c r="C348" s="88"/>
      <c r="D348" s="105"/>
      <c r="E348" s="128"/>
      <c r="F348" s="99"/>
      <c r="G348" s="127"/>
      <c r="H348" s="128"/>
      <c r="I348" s="90"/>
    </row>
    <row r="349" spans="1:14" x14ac:dyDescent="0.25">
      <c r="D349" s="102"/>
      <c r="E349" s="313"/>
      <c r="F349" s="99"/>
      <c r="G349" s="314"/>
      <c r="H349" s="205"/>
      <c r="I349" s="90"/>
    </row>
    <row r="350" spans="1:14" x14ac:dyDescent="0.25">
      <c r="D350" s="105"/>
      <c r="E350" s="128"/>
      <c r="F350" s="55"/>
      <c r="G350" s="137"/>
      <c r="H350" s="89"/>
      <c r="I350" s="90"/>
    </row>
    <row r="351" spans="1:14" x14ac:dyDescent="0.25">
      <c r="C351" s="88"/>
      <c r="D351" s="119"/>
      <c r="E351" s="500"/>
      <c r="F351" s="55"/>
      <c r="G351" s="88"/>
      <c r="H351" s="89"/>
      <c r="I351" s="90"/>
    </row>
    <row r="352" spans="1:14" x14ac:dyDescent="0.25">
      <c r="A352" s="501"/>
      <c r="B352" s="12"/>
      <c r="C352" s="502"/>
      <c r="D352" s="9"/>
      <c r="E352" s="502"/>
      <c r="F352" s="193"/>
      <c r="I352" s="90"/>
      <c r="N352" s="109"/>
    </row>
    <row r="353" spans="1:16" x14ac:dyDescent="0.25">
      <c r="A353" s="11"/>
      <c r="B353" s="12"/>
      <c r="C353" s="502"/>
      <c r="D353" s="9"/>
      <c r="E353" s="502"/>
      <c r="F353" s="193"/>
      <c r="N353" s="109"/>
    </row>
    <row r="354" spans="1:16" x14ac:dyDescent="0.25">
      <c r="A354" s="503"/>
      <c r="B354" s="12"/>
      <c r="C354" s="502"/>
      <c r="D354" s="9"/>
      <c r="E354" s="502"/>
      <c r="F354" s="193"/>
      <c r="H354" s="54"/>
      <c r="N354" s="109"/>
    </row>
    <row r="355" spans="1:16" x14ac:dyDescent="0.25">
      <c r="N355" s="109"/>
    </row>
    <row r="356" spans="1:16" x14ac:dyDescent="0.25">
      <c r="A356" s="501"/>
      <c r="B356" s="503"/>
      <c r="C356" s="504"/>
      <c r="D356" s="503"/>
      <c r="E356" s="504"/>
      <c r="F356" s="497"/>
      <c r="H356" s="142"/>
      <c r="I356" s="140"/>
      <c r="J356" s="142"/>
      <c r="K356" s="142"/>
      <c r="L356" s="142"/>
      <c r="M356" s="142"/>
      <c r="N356" s="141"/>
      <c r="O356" s="142"/>
      <c r="P356" s="142"/>
    </row>
    <row r="357" spans="1:16" x14ac:dyDescent="0.25">
      <c r="A357" s="11"/>
      <c r="B357" s="140"/>
      <c r="C357" s="380"/>
      <c r="D357" s="505"/>
      <c r="E357" s="380"/>
      <c r="F357" s="506"/>
      <c r="G357" s="127"/>
      <c r="H357" s="391"/>
      <c r="I357" s="392"/>
      <c r="J357" s="392"/>
      <c r="K357" s="393"/>
      <c r="L357" s="392"/>
      <c r="M357" s="394"/>
      <c r="N357" s="398"/>
      <c r="O357" s="396"/>
      <c r="P357" s="397"/>
    </row>
    <row r="358" spans="1:16" x14ac:dyDescent="0.25">
      <c r="A358" s="11"/>
      <c r="B358" s="140"/>
      <c r="C358" s="380"/>
      <c r="D358" s="505"/>
      <c r="E358" s="380"/>
      <c r="F358" s="506"/>
      <c r="H358" s="391"/>
      <c r="I358" s="392"/>
      <c r="J358" s="392"/>
      <c r="K358" s="393"/>
      <c r="L358" s="394"/>
      <c r="M358" s="394"/>
      <c r="N358" s="398"/>
      <c r="O358" s="396"/>
      <c r="P358" s="397"/>
    </row>
    <row r="359" spans="1:16" x14ac:dyDescent="0.25">
      <c r="A359" s="11"/>
      <c r="B359" s="488"/>
      <c r="C359" s="380"/>
      <c r="D359" s="490"/>
      <c r="E359" s="380"/>
      <c r="F359" s="506"/>
      <c r="G359" s="127"/>
      <c r="H359" s="391"/>
      <c r="I359" s="392"/>
      <c r="J359" s="392"/>
      <c r="K359" s="393"/>
      <c r="L359" s="394"/>
      <c r="M359" s="394"/>
      <c r="N359" s="398"/>
      <c r="O359" s="396"/>
      <c r="P359" s="397"/>
    </row>
    <row r="360" spans="1:16" x14ac:dyDescent="0.25">
      <c r="A360" s="223"/>
      <c r="B360" s="488"/>
      <c r="C360" s="489"/>
      <c r="D360" s="490"/>
      <c r="E360" s="491"/>
      <c r="F360" s="497"/>
      <c r="G360" s="127"/>
      <c r="H360" s="391"/>
      <c r="I360" s="392"/>
      <c r="J360" s="392"/>
      <c r="K360" s="393"/>
      <c r="L360" s="394"/>
      <c r="M360" s="394"/>
      <c r="N360" s="398"/>
      <c r="O360" s="396"/>
      <c r="P360" s="397"/>
    </row>
    <row r="361" spans="1:16" x14ac:dyDescent="0.25">
      <c r="A361" s="140"/>
      <c r="B361" s="488"/>
      <c r="C361" s="489"/>
      <c r="D361" s="488"/>
      <c r="E361" s="491"/>
      <c r="F361" s="497"/>
      <c r="G361" s="127"/>
      <c r="H361" s="391"/>
      <c r="I361" s="392"/>
      <c r="J361" s="392"/>
      <c r="K361" s="393"/>
      <c r="L361" s="392"/>
      <c r="M361" s="394"/>
      <c r="N361" s="398"/>
      <c r="O361" s="396"/>
      <c r="P361" s="397"/>
    </row>
    <row r="362" spans="1:16" x14ac:dyDescent="0.25">
      <c r="A362" s="140"/>
      <c r="B362" s="488"/>
      <c r="C362" s="380"/>
      <c r="D362" s="490"/>
      <c r="E362" s="380"/>
      <c r="F362" s="507"/>
      <c r="H362" s="391"/>
      <c r="I362" s="392"/>
      <c r="J362" s="392"/>
      <c r="K362" s="393"/>
      <c r="L362" s="394"/>
      <c r="M362" s="394"/>
      <c r="N362" s="398"/>
      <c r="O362" s="396"/>
      <c r="P362" s="397"/>
    </row>
    <row r="363" spans="1:16" x14ac:dyDescent="0.25">
      <c r="A363" s="140"/>
      <c r="B363" s="488"/>
      <c r="C363" s="380"/>
      <c r="D363" s="490"/>
      <c r="E363" s="380"/>
      <c r="F363" s="508"/>
      <c r="H363" s="391"/>
      <c r="I363" s="392"/>
      <c r="J363" s="392"/>
      <c r="K363" s="393"/>
      <c r="L363" s="394"/>
      <c r="M363" s="394"/>
      <c r="N363" s="398"/>
      <c r="O363" s="396"/>
      <c r="P363" s="397"/>
    </row>
    <row r="364" spans="1:16" x14ac:dyDescent="0.25">
      <c r="A364" s="223"/>
      <c r="B364" s="488"/>
      <c r="C364" s="489"/>
      <c r="D364" s="490"/>
      <c r="E364" s="491"/>
      <c r="F364" s="492"/>
      <c r="G364" s="127"/>
      <c r="H364" s="391"/>
      <c r="I364" s="392"/>
      <c r="J364" s="392"/>
      <c r="K364" s="393"/>
      <c r="L364" s="394"/>
      <c r="M364" s="394"/>
      <c r="N364" s="398"/>
      <c r="O364" s="396"/>
      <c r="P364" s="397"/>
    </row>
    <row r="365" spans="1:16" x14ac:dyDescent="0.25">
      <c r="A365" s="223"/>
      <c r="B365" s="488"/>
      <c r="C365" s="489"/>
      <c r="D365" s="488"/>
      <c r="E365" s="491"/>
      <c r="F365" s="492"/>
      <c r="G365" s="127"/>
      <c r="H365" s="391"/>
      <c r="I365" s="392"/>
      <c r="J365" s="392"/>
      <c r="K365" s="393"/>
      <c r="L365" s="394"/>
      <c r="M365" s="394"/>
      <c r="N365" s="398"/>
      <c r="O365" s="396"/>
      <c r="P365" s="397"/>
    </row>
    <row r="366" spans="1:16" x14ac:dyDescent="0.25">
      <c r="A366" s="143"/>
      <c r="B366" s="488"/>
      <c r="C366" s="496"/>
      <c r="D366" s="488"/>
      <c r="E366" s="496"/>
      <c r="F366" s="497"/>
      <c r="G366" s="127"/>
      <c r="H366" s="391"/>
      <c r="I366" s="392"/>
      <c r="J366" s="392"/>
      <c r="K366" s="393"/>
      <c r="L366" s="394"/>
      <c r="M366" s="394"/>
      <c r="N366" s="398"/>
      <c r="O366" s="396"/>
      <c r="P366" s="397"/>
    </row>
    <row r="367" spans="1:16" x14ac:dyDescent="0.25">
      <c r="B367" s="223"/>
      <c r="H367" s="391"/>
      <c r="I367" s="392"/>
      <c r="J367" s="392"/>
      <c r="K367" s="393"/>
      <c r="L367" s="394"/>
      <c r="M367" s="394"/>
      <c r="N367" s="398"/>
      <c r="O367" s="396"/>
      <c r="P367" s="397"/>
    </row>
    <row r="368" spans="1:16" x14ac:dyDescent="0.25">
      <c r="D368" s="105"/>
      <c r="E368" s="128"/>
      <c r="F368" s="99"/>
      <c r="G368" s="127"/>
      <c r="H368" s="391"/>
      <c r="I368" s="392"/>
      <c r="J368" s="392"/>
      <c r="K368" s="393"/>
      <c r="L368" s="392"/>
      <c r="M368" s="394"/>
      <c r="N368" s="398"/>
      <c r="O368" s="396"/>
      <c r="P368" s="397"/>
    </row>
    <row r="369" spans="2:9" x14ac:dyDescent="0.25">
      <c r="H369" s="217"/>
    </row>
    <row r="370" spans="2:9" x14ac:dyDescent="0.25">
      <c r="C370" s="127"/>
    </row>
    <row r="372" spans="2:9" x14ac:dyDescent="0.25">
      <c r="B372" s="223"/>
    </row>
    <row r="373" spans="2:9" x14ac:dyDescent="0.25">
      <c r="D373" s="105"/>
      <c r="E373" s="128"/>
      <c r="F373" s="99"/>
      <c r="G373" s="127"/>
      <c r="H373" s="128"/>
      <c r="I373" s="90"/>
    </row>
    <row r="409" spans="4:9" x14ac:dyDescent="0.25">
      <c r="H409" s="217"/>
    </row>
    <row r="416" spans="4:9" x14ac:dyDescent="0.25">
      <c r="D416" s="105"/>
      <c r="E416" s="128"/>
      <c r="F416" s="55"/>
      <c r="G416" s="137"/>
      <c r="H416" s="89"/>
      <c r="I416" s="90"/>
    </row>
    <row r="417" spans="2:9" x14ac:dyDescent="0.25">
      <c r="D417" s="375"/>
      <c r="E417" s="128"/>
      <c r="F417" s="99"/>
      <c r="G417" s="127"/>
      <c r="H417" s="128"/>
    </row>
    <row r="418" spans="2:9" x14ac:dyDescent="0.25">
      <c r="C418" s="137"/>
      <c r="D418" s="375"/>
      <c r="E418" s="128"/>
      <c r="F418" s="99"/>
      <c r="G418" s="127"/>
      <c r="H418" s="128"/>
    </row>
    <row r="420" spans="2:9" x14ac:dyDescent="0.25">
      <c r="B420" s="223"/>
    </row>
    <row r="421" spans="2:9" x14ac:dyDescent="0.25">
      <c r="D421" s="105"/>
      <c r="E421" s="128"/>
      <c r="F421" s="99"/>
      <c r="G421" s="127"/>
      <c r="H421" s="128"/>
      <c r="I421" s="90"/>
    </row>
    <row r="423" spans="2:9" x14ac:dyDescent="0.25">
      <c r="C423" s="127"/>
    </row>
    <row r="425" spans="2:9" x14ac:dyDescent="0.25">
      <c r="B425" s="223"/>
    </row>
    <row r="426" spans="2:9" x14ac:dyDescent="0.25">
      <c r="D426" s="105"/>
      <c r="E426" s="128"/>
      <c r="F426" s="99"/>
      <c r="G426" s="127"/>
      <c r="H426" s="128"/>
      <c r="I426" s="90"/>
    </row>
    <row r="433" spans="8:8" ht="15" customHeight="1" x14ac:dyDescent="0.25"/>
    <row r="442" spans="8:8" ht="15" customHeight="1" x14ac:dyDescent="0.25"/>
    <row r="444" spans="8:8" x14ac:dyDescent="0.25">
      <c r="H444" s="217"/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232CF-DB5D-4B59-9B5F-809FD6E21669}">
  <dimension ref="A1:K114"/>
  <sheetViews>
    <sheetView topLeftCell="A7" workbookViewId="0">
      <selection activeCell="J8" sqref="J8"/>
    </sheetView>
  </sheetViews>
  <sheetFormatPr baseColWidth="10" defaultRowHeight="15" x14ac:dyDescent="0.25"/>
  <cols>
    <col min="1" max="1" width="17.5703125" customWidth="1"/>
    <col min="2" max="2" width="12.7109375" customWidth="1"/>
    <col min="3" max="3" width="18.85546875" style="227" bestFit="1" customWidth="1"/>
    <col min="4" max="4" width="12.7109375" customWidth="1"/>
    <col min="5" max="5" width="19.7109375" style="228" customWidth="1"/>
    <col min="6" max="6" width="11.42578125" style="97"/>
    <col min="7" max="7" width="11.28515625" style="123" customWidth="1"/>
    <col min="8" max="8" width="19.7109375" customWidth="1"/>
    <col min="9" max="9" width="20" style="51" customWidth="1"/>
    <col min="10" max="10" width="14.42578125" bestFit="1" customWidth="1"/>
  </cols>
  <sheetData>
    <row r="1" spans="1:11" ht="45.75" customHeight="1" thickTop="1" thickBot="1" x14ac:dyDescent="0.3">
      <c r="A1" s="222" t="s">
        <v>645</v>
      </c>
      <c r="B1" s="223"/>
      <c r="C1" s="12"/>
      <c r="D1" s="223"/>
      <c r="E1" s="224"/>
      <c r="F1" s="142"/>
      <c r="G1" s="225"/>
      <c r="H1" s="143"/>
      <c r="I1" s="226"/>
    </row>
    <row r="2" spans="1:11" ht="16.5" thickTop="1" thickBot="1" x14ac:dyDescent="0.3"/>
    <row r="3" spans="1:11" ht="45.75" customHeight="1" thickTop="1" thickBot="1" x14ac:dyDescent="0.3">
      <c r="A3" s="229" t="s">
        <v>646</v>
      </c>
      <c r="B3" s="230"/>
      <c r="C3" s="231" t="s">
        <v>2</v>
      </c>
      <c r="D3" s="232" t="s">
        <v>3</v>
      </c>
      <c r="E3" s="233" t="s">
        <v>4</v>
      </c>
      <c r="F3" s="232" t="s">
        <v>5</v>
      </c>
      <c r="G3" s="234" t="s">
        <v>4</v>
      </c>
      <c r="H3" s="235" t="s">
        <v>6</v>
      </c>
    </row>
    <row r="4" spans="1:11" ht="15.95" customHeight="1" thickTop="1" x14ac:dyDescent="0.25">
      <c r="C4" s="20" t="s">
        <v>7</v>
      </c>
      <c r="D4" s="21">
        <v>13</v>
      </c>
      <c r="E4" s="279">
        <f>D4/D13</f>
        <v>0.1326530612244898</v>
      </c>
      <c r="F4" s="23">
        <f>SUM(C16:C28)</f>
        <v>357</v>
      </c>
      <c r="G4" s="279">
        <f>F4/F13</f>
        <v>0.23394495412844038</v>
      </c>
      <c r="H4" s="237"/>
    </row>
    <row r="5" spans="1:11" ht="15.95" customHeight="1" x14ac:dyDescent="0.25">
      <c r="B5" s="223"/>
      <c r="C5" s="25" t="s">
        <v>8</v>
      </c>
      <c r="D5" s="26">
        <v>0</v>
      </c>
      <c r="E5" s="27">
        <v>0</v>
      </c>
      <c r="F5" s="26">
        <v>0</v>
      </c>
      <c r="G5" s="27">
        <v>0</v>
      </c>
      <c r="H5" s="238"/>
    </row>
    <row r="6" spans="1:11" ht="15.95" customHeight="1" x14ac:dyDescent="0.25">
      <c r="C6" s="25" t="s">
        <v>9</v>
      </c>
      <c r="D6" s="239">
        <v>1</v>
      </c>
      <c r="E6" s="27">
        <f>D6/D13</f>
        <v>1.020408163265306E-2</v>
      </c>
      <c r="F6" s="239">
        <v>119</v>
      </c>
      <c r="G6" s="27">
        <f>F6/F13</f>
        <v>7.7981651376146793E-2</v>
      </c>
      <c r="H6" s="240"/>
      <c r="I6" s="241"/>
      <c r="J6" s="51"/>
    </row>
    <row r="7" spans="1:11" ht="15.95" customHeight="1" x14ac:dyDescent="0.25">
      <c r="B7" s="242"/>
      <c r="C7" s="243" t="s">
        <v>10</v>
      </c>
      <c r="D7" s="321">
        <f>SUM(D4:D6)</f>
        <v>14</v>
      </c>
      <c r="E7" s="322">
        <f>SUM(E4:E6)</f>
        <v>0.14285714285714288</v>
      </c>
      <c r="F7" s="244">
        <f>SUM(F4:F6)</f>
        <v>476</v>
      </c>
      <c r="G7" s="323">
        <f>SUM(G4:G6)</f>
        <v>0.31192660550458717</v>
      </c>
      <c r="H7" s="245"/>
      <c r="I7" s="241"/>
    </row>
    <row r="8" spans="1:11" ht="15.95" customHeight="1" x14ac:dyDescent="0.25">
      <c r="C8" s="26"/>
      <c r="D8" s="239"/>
      <c r="E8" s="246"/>
      <c r="F8" s="239"/>
      <c r="G8" s="324"/>
      <c r="H8" s="240"/>
      <c r="I8" s="241"/>
    </row>
    <row r="9" spans="1:11" ht="15.95" customHeight="1" x14ac:dyDescent="0.25">
      <c r="C9" s="26" t="s">
        <v>11</v>
      </c>
      <c r="D9" s="239">
        <v>2</v>
      </c>
      <c r="E9" s="27">
        <f>D9/D13</f>
        <v>2.0408163265306121E-2</v>
      </c>
      <c r="F9" s="247">
        <f>SUM(C30:C31)</f>
        <v>134</v>
      </c>
      <c r="G9" s="27">
        <f>F9/F13</f>
        <v>8.7811271297509833E-2</v>
      </c>
      <c r="H9" s="240">
        <f>SUM(I30:I31)</f>
        <v>1860189.97318</v>
      </c>
      <c r="I9" s="241"/>
    </row>
    <row r="10" spans="1:11" ht="15.95" customHeight="1" x14ac:dyDescent="0.25">
      <c r="B10" s="242"/>
      <c r="C10" s="26" t="s">
        <v>12</v>
      </c>
      <c r="D10" s="239">
        <v>82</v>
      </c>
      <c r="E10" s="27">
        <f>D10/D13</f>
        <v>0.83673469387755106</v>
      </c>
      <c r="F10" s="247">
        <f>SUM(C32:C113)</f>
        <v>916</v>
      </c>
      <c r="G10" s="27">
        <f>F10/F13</f>
        <v>0.60026212319790306</v>
      </c>
      <c r="H10" s="240">
        <f>SUM(I32:I113)</f>
        <v>98163229.464805007</v>
      </c>
      <c r="I10" s="241"/>
    </row>
    <row r="11" spans="1:11" ht="15.95" customHeight="1" x14ac:dyDescent="0.25">
      <c r="C11" s="243" t="s">
        <v>13</v>
      </c>
      <c r="D11" s="321">
        <f>SUM(D9:D10)</f>
        <v>84</v>
      </c>
      <c r="E11" s="325">
        <f>SUM(E9:E10)</f>
        <v>0.85714285714285721</v>
      </c>
      <c r="F11" s="244">
        <f>SUM(F9:F10)</f>
        <v>1050</v>
      </c>
      <c r="G11" s="323">
        <f>SUM(G9:G10)</f>
        <v>0.68807339449541294</v>
      </c>
      <c r="H11" s="248">
        <f>SUM(H9:H10)</f>
        <v>100023419.437985</v>
      </c>
      <c r="I11" s="241"/>
    </row>
    <row r="12" spans="1:11" ht="15.95" customHeight="1" x14ac:dyDescent="0.25">
      <c r="C12" s="44"/>
      <c r="D12" s="239"/>
      <c r="E12" s="246"/>
      <c r="F12" s="239"/>
      <c r="G12" s="324"/>
      <c r="H12" s="240"/>
      <c r="I12" s="241"/>
    </row>
    <row r="13" spans="1:11" ht="15.95" customHeight="1" x14ac:dyDescent="0.25">
      <c r="B13" s="242"/>
      <c r="C13" s="243" t="s">
        <v>647</v>
      </c>
      <c r="D13" s="321">
        <f>SUM(D7,D11)</f>
        <v>98</v>
      </c>
      <c r="E13" s="325">
        <f>SUM(E7,E11)</f>
        <v>1</v>
      </c>
      <c r="F13" s="244">
        <f>SUM(F7,F11)</f>
        <v>1526</v>
      </c>
      <c r="G13" s="323">
        <f>SUM(G7,G11)</f>
        <v>1</v>
      </c>
      <c r="H13" s="245">
        <f>H11</f>
        <v>100023419.437985</v>
      </c>
      <c r="I13" s="241"/>
    </row>
    <row r="14" spans="1:11" ht="42" customHeight="1" thickBot="1" x14ac:dyDescent="0.3">
      <c r="C14" s="249"/>
      <c r="D14" s="250"/>
      <c r="E14" s="251"/>
      <c r="F14" s="252"/>
      <c r="G14" s="253"/>
      <c r="H14" s="254"/>
      <c r="I14" s="255"/>
    </row>
    <row r="15" spans="1:11" ht="46.5" thickTop="1" thickBot="1" x14ac:dyDescent="0.3">
      <c r="A15" s="256" t="s">
        <v>17</v>
      </c>
      <c r="B15" s="257"/>
      <c r="C15" s="258" t="s">
        <v>18</v>
      </c>
      <c r="D15" s="259" t="s">
        <v>19</v>
      </c>
      <c r="E15" s="260" t="s">
        <v>20</v>
      </c>
      <c r="F15" s="235" t="s">
        <v>21</v>
      </c>
      <c r="G15" s="261" t="s">
        <v>22</v>
      </c>
      <c r="H15" s="235" t="s">
        <v>23</v>
      </c>
      <c r="I15" s="262" t="s">
        <v>6</v>
      </c>
      <c r="J15" s="235" t="s">
        <v>24</v>
      </c>
      <c r="K15" s="263" t="s">
        <v>25</v>
      </c>
    </row>
    <row r="16" spans="1:11" ht="15.75" thickTop="1" x14ac:dyDescent="0.25">
      <c r="B16" s="242"/>
      <c r="C16" s="65">
        <v>20</v>
      </c>
      <c r="D16" s="66">
        <v>590</v>
      </c>
      <c r="E16" s="264" t="s">
        <v>648</v>
      </c>
      <c r="F16" s="67" t="s">
        <v>649</v>
      </c>
      <c r="G16" s="265" t="s">
        <v>650</v>
      </c>
      <c r="H16" s="68" t="s">
        <v>7</v>
      </c>
      <c r="I16" s="69">
        <v>0</v>
      </c>
      <c r="J16" s="70">
        <v>1366</v>
      </c>
      <c r="K16" s="71">
        <v>44256</v>
      </c>
    </row>
    <row r="17" spans="3:11" x14ac:dyDescent="0.25">
      <c r="C17" s="65">
        <v>4</v>
      </c>
      <c r="D17" s="66" t="s">
        <v>75</v>
      </c>
      <c r="E17" s="264" t="s">
        <v>75</v>
      </c>
      <c r="F17" s="67" t="s">
        <v>649</v>
      </c>
      <c r="G17" s="265" t="s">
        <v>75</v>
      </c>
      <c r="H17" s="68" t="s">
        <v>7</v>
      </c>
      <c r="I17" s="69">
        <v>0</v>
      </c>
      <c r="J17" s="70">
        <v>1388</v>
      </c>
      <c r="K17" s="71">
        <v>43556</v>
      </c>
    </row>
    <row r="18" spans="3:11" x14ac:dyDescent="0.25">
      <c r="C18" s="65">
        <v>4</v>
      </c>
      <c r="D18" s="66" t="s">
        <v>75</v>
      </c>
      <c r="E18" s="264" t="s">
        <v>75</v>
      </c>
      <c r="F18" s="67" t="s">
        <v>649</v>
      </c>
      <c r="G18" s="265" t="s">
        <v>75</v>
      </c>
      <c r="H18" s="68" t="s">
        <v>7</v>
      </c>
      <c r="I18" s="69">
        <v>0</v>
      </c>
      <c r="J18" s="70">
        <v>1388</v>
      </c>
      <c r="K18" s="71">
        <v>43556</v>
      </c>
    </row>
    <row r="19" spans="3:11" x14ac:dyDescent="0.25">
      <c r="C19" s="65">
        <v>8</v>
      </c>
      <c r="D19" s="66">
        <v>973</v>
      </c>
      <c r="E19" s="264" t="s">
        <v>651</v>
      </c>
      <c r="F19" s="67" t="s">
        <v>649</v>
      </c>
      <c r="G19" s="265" t="s">
        <v>652</v>
      </c>
      <c r="H19" s="68" t="s">
        <v>7</v>
      </c>
      <c r="I19" s="69">
        <v>0</v>
      </c>
      <c r="J19" s="70">
        <v>1388</v>
      </c>
      <c r="K19" s="71">
        <v>43556</v>
      </c>
    </row>
    <row r="20" spans="3:11" x14ac:dyDescent="0.25">
      <c r="C20" s="65">
        <v>18</v>
      </c>
      <c r="D20" s="66">
        <v>774</v>
      </c>
      <c r="E20" s="264" t="s">
        <v>653</v>
      </c>
      <c r="F20" s="67" t="s">
        <v>649</v>
      </c>
      <c r="G20" s="265" t="s">
        <v>654</v>
      </c>
      <c r="H20" s="68" t="s">
        <v>7</v>
      </c>
      <c r="I20" s="69">
        <v>0</v>
      </c>
      <c r="J20" s="70">
        <v>1388</v>
      </c>
      <c r="K20" s="71">
        <v>43556</v>
      </c>
    </row>
    <row r="21" spans="3:11" x14ac:dyDescent="0.25">
      <c r="C21" s="65">
        <v>20</v>
      </c>
      <c r="D21" s="66">
        <v>1844</v>
      </c>
      <c r="E21" s="264" t="s">
        <v>655</v>
      </c>
      <c r="F21" s="67" t="s">
        <v>649</v>
      </c>
      <c r="G21" s="265" t="s">
        <v>656</v>
      </c>
      <c r="H21" s="68" t="s">
        <v>7</v>
      </c>
      <c r="I21" s="69">
        <v>0</v>
      </c>
      <c r="J21" s="70">
        <v>1403</v>
      </c>
      <c r="K21" s="71">
        <v>44166</v>
      </c>
    </row>
    <row r="22" spans="3:11" ht="26.25" x14ac:dyDescent="0.25">
      <c r="C22" s="65">
        <v>20</v>
      </c>
      <c r="D22" s="66">
        <v>1764</v>
      </c>
      <c r="E22" s="264" t="s">
        <v>657</v>
      </c>
      <c r="F22" s="67" t="s">
        <v>649</v>
      </c>
      <c r="G22" s="265" t="s">
        <v>658</v>
      </c>
      <c r="H22" s="68" t="s">
        <v>7</v>
      </c>
      <c r="I22" s="69">
        <v>0</v>
      </c>
      <c r="J22" s="70">
        <v>1403</v>
      </c>
      <c r="K22" s="71">
        <v>44166</v>
      </c>
    </row>
    <row r="23" spans="3:11" ht="26.25" x14ac:dyDescent="0.25">
      <c r="C23" s="65">
        <v>20</v>
      </c>
      <c r="D23" s="66">
        <v>1869</v>
      </c>
      <c r="E23" s="264" t="s">
        <v>659</v>
      </c>
      <c r="F23" s="67" t="s">
        <v>649</v>
      </c>
      <c r="G23" s="265" t="s">
        <v>660</v>
      </c>
      <c r="H23" s="68" t="s">
        <v>7</v>
      </c>
      <c r="I23" s="69">
        <v>0</v>
      </c>
      <c r="J23" s="70">
        <v>1403</v>
      </c>
      <c r="K23" s="71">
        <v>44166</v>
      </c>
    </row>
    <row r="24" spans="3:11" ht="26.25" x14ac:dyDescent="0.25">
      <c r="C24" s="65">
        <v>20</v>
      </c>
      <c r="D24" s="66">
        <v>1909</v>
      </c>
      <c r="E24" s="264" t="s">
        <v>659</v>
      </c>
      <c r="F24" s="67" t="s">
        <v>649</v>
      </c>
      <c r="G24" s="265" t="s">
        <v>660</v>
      </c>
      <c r="H24" s="68" t="s">
        <v>7</v>
      </c>
      <c r="I24" s="69">
        <v>0</v>
      </c>
      <c r="J24" s="70">
        <v>1403</v>
      </c>
      <c r="K24" s="71">
        <v>44166</v>
      </c>
    </row>
    <row r="25" spans="3:11" x14ac:dyDescent="0.25">
      <c r="C25" s="65">
        <v>102</v>
      </c>
      <c r="D25" s="66">
        <v>3275</v>
      </c>
      <c r="E25" s="264" t="s">
        <v>661</v>
      </c>
      <c r="F25" s="67" t="s">
        <v>649</v>
      </c>
      <c r="G25" s="265" t="s">
        <v>662</v>
      </c>
      <c r="H25" s="68" t="s">
        <v>7</v>
      </c>
      <c r="I25" s="69">
        <v>0</v>
      </c>
      <c r="J25" s="70">
        <v>1801</v>
      </c>
      <c r="K25" s="71">
        <v>47665</v>
      </c>
    </row>
    <row r="26" spans="3:11" x14ac:dyDescent="0.25">
      <c r="C26" s="65">
        <v>61</v>
      </c>
      <c r="D26" s="66">
        <v>200</v>
      </c>
      <c r="E26" s="264" t="s">
        <v>663</v>
      </c>
      <c r="F26" s="67" t="s">
        <v>649</v>
      </c>
      <c r="G26" s="265" t="s">
        <v>664</v>
      </c>
      <c r="H26" s="68" t="s">
        <v>7</v>
      </c>
      <c r="I26" s="69">
        <v>0</v>
      </c>
      <c r="J26" s="70">
        <v>2210</v>
      </c>
      <c r="K26" s="71">
        <v>43040</v>
      </c>
    </row>
    <row r="27" spans="3:11" ht="26.25" x14ac:dyDescent="0.25">
      <c r="C27" s="65">
        <v>30</v>
      </c>
      <c r="D27" s="66">
        <v>5543</v>
      </c>
      <c r="E27" s="264" t="s">
        <v>665</v>
      </c>
      <c r="F27" s="67" t="s">
        <v>649</v>
      </c>
      <c r="G27" s="265" t="s">
        <v>666</v>
      </c>
      <c r="H27" s="68" t="s">
        <v>7</v>
      </c>
      <c r="I27" s="69">
        <v>0</v>
      </c>
      <c r="J27" s="70">
        <v>2354</v>
      </c>
      <c r="K27" s="71">
        <v>44256</v>
      </c>
    </row>
    <row r="28" spans="3:11" ht="26.25" x14ac:dyDescent="0.25">
      <c r="C28" s="65">
        <v>30</v>
      </c>
      <c r="D28" s="66">
        <v>5551</v>
      </c>
      <c r="E28" s="264" t="s">
        <v>665</v>
      </c>
      <c r="F28" s="67" t="s">
        <v>649</v>
      </c>
      <c r="G28" s="265" t="s">
        <v>666</v>
      </c>
      <c r="H28" s="68" t="s">
        <v>7</v>
      </c>
      <c r="I28" s="69">
        <v>0</v>
      </c>
      <c r="J28" s="70">
        <v>2354</v>
      </c>
      <c r="K28" s="71">
        <v>44256</v>
      </c>
    </row>
    <row r="29" spans="3:11" x14ac:dyDescent="0.25">
      <c r="C29" s="65">
        <v>119</v>
      </c>
      <c r="D29" s="66">
        <v>1085</v>
      </c>
      <c r="E29" s="264" t="s">
        <v>667</v>
      </c>
      <c r="F29" s="67" t="s">
        <v>649</v>
      </c>
      <c r="G29" s="265" t="s">
        <v>668</v>
      </c>
      <c r="H29" s="68" t="s">
        <v>9</v>
      </c>
      <c r="I29" s="69">
        <v>0</v>
      </c>
      <c r="J29" s="70">
        <v>1810</v>
      </c>
      <c r="K29" s="71">
        <v>47300</v>
      </c>
    </row>
    <row r="30" spans="3:11" x14ac:dyDescent="0.25">
      <c r="C30" s="65">
        <v>114</v>
      </c>
      <c r="D30" s="66">
        <v>3285</v>
      </c>
      <c r="E30" s="264" t="s">
        <v>661</v>
      </c>
      <c r="F30" s="67" t="s">
        <v>649</v>
      </c>
      <c r="G30" s="265" t="s">
        <v>669</v>
      </c>
      <c r="H30" s="68" t="s">
        <v>11</v>
      </c>
      <c r="I30" s="69">
        <v>1327885.171505</v>
      </c>
      <c r="J30" s="70">
        <v>1312</v>
      </c>
      <c r="K30" s="71">
        <v>46478</v>
      </c>
    </row>
    <row r="31" spans="3:11" x14ac:dyDescent="0.25">
      <c r="C31" s="65">
        <v>20</v>
      </c>
      <c r="D31" s="66">
        <v>1876</v>
      </c>
      <c r="E31" s="264" t="s">
        <v>655</v>
      </c>
      <c r="F31" s="67" t="s">
        <v>649</v>
      </c>
      <c r="G31" s="265" t="s">
        <v>656</v>
      </c>
      <c r="H31" s="68" t="s">
        <v>11</v>
      </c>
      <c r="I31" s="69">
        <v>532304.801675</v>
      </c>
      <c r="J31" s="70">
        <v>1403</v>
      </c>
      <c r="K31" s="71">
        <v>44166</v>
      </c>
    </row>
    <row r="32" spans="3:11" ht="26.25" x14ac:dyDescent="0.25">
      <c r="C32" s="65">
        <v>12</v>
      </c>
      <c r="D32" s="66">
        <v>2155</v>
      </c>
      <c r="E32" s="264" t="s">
        <v>670</v>
      </c>
      <c r="F32" s="67" t="s">
        <v>649</v>
      </c>
      <c r="G32" s="265" t="s">
        <v>671</v>
      </c>
      <c r="H32" s="68" t="s">
        <v>12</v>
      </c>
      <c r="I32" s="69">
        <v>1826463.5394000001</v>
      </c>
      <c r="J32" s="70">
        <v>1313</v>
      </c>
      <c r="K32" s="71">
        <v>46082</v>
      </c>
    </row>
    <row r="33" spans="3:11" ht="26.25" x14ac:dyDescent="0.25">
      <c r="C33" s="65">
        <v>12</v>
      </c>
      <c r="D33" s="66">
        <v>2165</v>
      </c>
      <c r="E33" s="264" t="s">
        <v>670</v>
      </c>
      <c r="F33" s="67" t="s">
        <v>649</v>
      </c>
      <c r="G33" s="265" t="s">
        <v>671</v>
      </c>
      <c r="H33" s="68" t="s">
        <v>12</v>
      </c>
      <c r="I33" s="69">
        <v>1700982.6094</v>
      </c>
      <c r="J33" s="70">
        <v>1313</v>
      </c>
      <c r="K33" s="71">
        <v>46082</v>
      </c>
    </row>
    <row r="34" spans="3:11" x14ac:dyDescent="0.25">
      <c r="C34" s="65">
        <v>20</v>
      </c>
      <c r="D34" s="66">
        <v>650</v>
      </c>
      <c r="E34" s="264" t="s">
        <v>672</v>
      </c>
      <c r="F34" s="67" t="s">
        <v>649</v>
      </c>
      <c r="G34" s="265" t="s">
        <v>673</v>
      </c>
      <c r="H34" s="68" t="s">
        <v>12</v>
      </c>
      <c r="I34" s="69">
        <v>1226216.0491600002</v>
      </c>
      <c r="J34" s="70">
        <v>1315</v>
      </c>
      <c r="K34" s="71">
        <v>46113</v>
      </c>
    </row>
    <row r="35" spans="3:11" x14ac:dyDescent="0.25">
      <c r="C35" s="65">
        <v>12</v>
      </c>
      <c r="D35" s="66">
        <v>415</v>
      </c>
      <c r="E35" s="264" t="s">
        <v>674</v>
      </c>
      <c r="F35" s="67" t="s">
        <v>649</v>
      </c>
      <c r="G35" s="265" t="s">
        <v>675</v>
      </c>
      <c r="H35" s="68" t="s">
        <v>12</v>
      </c>
      <c r="I35" s="69">
        <v>1553999.8648750002</v>
      </c>
      <c r="J35" s="70">
        <v>1316</v>
      </c>
      <c r="K35" s="71">
        <v>45870</v>
      </c>
    </row>
    <row r="36" spans="3:11" x14ac:dyDescent="0.25">
      <c r="C36" s="65">
        <v>8</v>
      </c>
      <c r="D36" s="66">
        <v>972</v>
      </c>
      <c r="E36" s="264" t="s">
        <v>676</v>
      </c>
      <c r="F36" s="67" t="s">
        <v>649</v>
      </c>
      <c r="G36" s="265" t="s">
        <v>677</v>
      </c>
      <c r="H36" s="68" t="s">
        <v>12</v>
      </c>
      <c r="I36" s="69">
        <v>887505.62233499996</v>
      </c>
      <c r="J36" s="70">
        <v>1388</v>
      </c>
      <c r="K36" s="71">
        <v>43556</v>
      </c>
    </row>
    <row r="37" spans="3:11" x14ac:dyDescent="0.25">
      <c r="C37" s="65">
        <v>12</v>
      </c>
      <c r="D37" s="66">
        <v>988</v>
      </c>
      <c r="E37" s="264" t="s">
        <v>676</v>
      </c>
      <c r="F37" s="67" t="s">
        <v>649</v>
      </c>
      <c r="G37" s="265" t="s">
        <v>677</v>
      </c>
      <c r="H37" s="68" t="s">
        <v>12</v>
      </c>
      <c r="I37" s="69">
        <v>1747552.107975</v>
      </c>
      <c r="J37" s="70">
        <v>1388</v>
      </c>
      <c r="K37" s="71">
        <v>43556</v>
      </c>
    </row>
    <row r="38" spans="3:11" x14ac:dyDescent="0.25">
      <c r="C38" s="65">
        <v>4</v>
      </c>
      <c r="D38" s="66" t="s">
        <v>75</v>
      </c>
      <c r="E38" s="264" t="s">
        <v>75</v>
      </c>
      <c r="F38" s="67" t="s">
        <v>649</v>
      </c>
      <c r="G38" s="265" t="s">
        <v>75</v>
      </c>
      <c r="H38" s="68" t="s">
        <v>12</v>
      </c>
      <c r="I38" s="69">
        <v>536567.72480500001</v>
      </c>
      <c r="J38" s="70">
        <v>1388</v>
      </c>
      <c r="K38" s="71">
        <v>43556</v>
      </c>
    </row>
    <row r="39" spans="3:11" x14ac:dyDescent="0.25">
      <c r="C39" s="65">
        <v>4</v>
      </c>
      <c r="D39" s="66" t="s">
        <v>75</v>
      </c>
      <c r="E39" s="264" t="s">
        <v>75</v>
      </c>
      <c r="F39" s="67" t="s">
        <v>649</v>
      </c>
      <c r="G39" s="265" t="s">
        <v>75</v>
      </c>
      <c r="H39" s="68" t="s">
        <v>12</v>
      </c>
      <c r="I39" s="69">
        <v>517531.73480500007</v>
      </c>
      <c r="J39" s="70">
        <v>1388</v>
      </c>
      <c r="K39" s="71">
        <v>43556</v>
      </c>
    </row>
    <row r="40" spans="3:11" x14ac:dyDescent="0.25">
      <c r="C40" s="65">
        <v>8</v>
      </c>
      <c r="D40" s="66">
        <v>926</v>
      </c>
      <c r="E40" s="264" t="s">
        <v>678</v>
      </c>
      <c r="F40" s="67" t="s">
        <v>649</v>
      </c>
      <c r="G40" s="265" t="s">
        <v>679</v>
      </c>
      <c r="H40" s="68" t="s">
        <v>12</v>
      </c>
      <c r="I40" s="69">
        <v>1099084.0623349999</v>
      </c>
      <c r="J40" s="70">
        <v>1388</v>
      </c>
      <c r="K40" s="71">
        <v>43556</v>
      </c>
    </row>
    <row r="41" spans="3:11" x14ac:dyDescent="0.25">
      <c r="C41" s="65">
        <v>4</v>
      </c>
      <c r="D41" s="66" t="s">
        <v>75</v>
      </c>
      <c r="E41" s="264" t="s">
        <v>75</v>
      </c>
      <c r="F41" s="67" t="s">
        <v>649</v>
      </c>
      <c r="G41" s="265" t="s">
        <v>75</v>
      </c>
      <c r="H41" s="68" t="s">
        <v>12</v>
      </c>
      <c r="I41" s="69">
        <v>563371.42480500008</v>
      </c>
      <c r="J41" s="70">
        <v>1388</v>
      </c>
      <c r="K41" s="71">
        <v>43556</v>
      </c>
    </row>
    <row r="42" spans="3:11" x14ac:dyDescent="0.25">
      <c r="C42" s="65">
        <v>4</v>
      </c>
      <c r="D42" s="66" t="s">
        <v>75</v>
      </c>
      <c r="E42" s="264" t="s">
        <v>75</v>
      </c>
      <c r="F42" s="67" t="s">
        <v>649</v>
      </c>
      <c r="G42" s="265" t="s">
        <v>75</v>
      </c>
      <c r="H42" s="68" t="s">
        <v>12</v>
      </c>
      <c r="I42" s="69">
        <v>558087.464805</v>
      </c>
      <c r="J42" s="70">
        <v>1388</v>
      </c>
      <c r="K42" s="71">
        <v>43556</v>
      </c>
    </row>
    <row r="43" spans="3:11" x14ac:dyDescent="0.25">
      <c r="C43" s="65">
        <v>8</v>
      </c>
      <c r="D43" s="66">
        <v>890</v>
      </c>
      <c r="E43" s="264" t="s">
        <v>678</v>
      </c>
      <c r="F43" s="67" t="s">
        <v>649</v>
      </c>
      <c r="G43" s="265" t="s">
        <v>679</v>
      </c>
      <c r="H43" s="68" t="s">
        <v>12</v>
      </c>
      <c r="I43" s="69">
        <v>1028763.2223349999</v>
      </c>
      <c r="J43" s="70">
        <v>1388</v>
      </c>
      <c r="K43" s="71">
        <v>43556</v>
      </c>
    </row>
    <row r="44" spans="3:11" x14ac:dyDescent="0.25">
      <c r="C44" s="65">
        <v>4</v>
      </c>
      <c r="D44" s="66" t="s">
        <v>75</v>
      </c>
      <c r="E44" s="264" t="s">
        <v>75</v>
      </c>
      <c r="F44" s="67" t="s">
        <v>649</v>
      </c>
      <c r="G44" s="265" t="s">
        <v>75</v>
      </c>
      <c r="H44" s="68" t="s">
        <v>12</v>
      </c>
      <c r="I44" s="69">
        <v>511823.54480500007</v>
      </c>
      <c r="J44" s="70">
        <v>1388</v>
      </c>
      <c r="K44" s="71">
        <v>43556</v>
      </c>
    </row>
    <row r="45" spans="3:11" x14ac:dyDescent="0.25">
      <c r="C45" s="65">
        <v>4</v>
      </c>
      <c r="D45" s="66" t="s">
        <v>75</v>
      </c>
      <c r="E45" s="264" t="s">
        <v>75</v>
      </c>
      <c r="F45" s="67" t="s">
        <v>649</v>
      </c>
      <c r="G45" s="265" t="s">
        <v>75</v>
      </c>
      <c r="H45" s="68" t="s">
        <v>12</v>
      </c>
      <c r="I45" s="69">
        <v>514641.66480500007</v>
      </c>
      <c r="J45" s="70">
        <v>1388</v>
      </c>
      <c r="K45" s="71">
        <v>43556</v>
      </c>
    </row>
    <row r="46" spans="3:11" x14ac:dyDescent="0.25">
      <c r="C46" s="65">
        <v>8</v>
      </c>
      <c r="D46" s="66">
        <v>881</v>
      </c>
      <c r="E46" s="264" t="s">
        <v>680</v>
      </c>
      <c r="F46" s="67" t="s">
        <v>649</v>
      </c>
      <c r="G46" s="265" t="s">
        <v>681</v>
      </c>
      <c r="H46" s="68" t="s">
        <v>12</v>
      </c>
      <c r="I46" s="69">
        <v>1019721.8023350001</v>
      </c>
      <c r="J46" s="70">
        <v>1388</v>
      </c>
      <c r="K46" s="71">
        <v>43556</v>
      </c>
    </row>
    <row r="47" spans="3:11" x14ac:dyDescent="0.25">
      <c r="C47" s="65">
        <v>4</v>
      </c>
      <c r="D47" s="66" t="s">
        <v>75</v>
      </c>
      <c r="E47" s="264" t="s">
        <v>75</v>
      </c>
      <c r="F47" s="67" t="s">
        <v>649</v>
      </c>
      <c r="G47" s="265" t="s">
        <v>75</v>
      </c>
      <c r="H47" s="68" t="s">
        <v>12</v>
      </c>
      <c r="I47" s="69">
        <v>519690.75480500003</v>
      </c>
      <c r="J47" s="70">
        <v>1388</v>
      </c>
      <c r="K47" s="71">
        <v>43556</v>
      </c>
    </row>
    <row r="48" spans="3:11" x14ac:dyDescent="0.25">
      <c r="C48" s="65">
        <v>4</v>
      </c>
      <c r="D48" s="66" t="s">
        <v>75</v>
      </c>
      <c r="E48" s="264" t="s">
        <v>75</v>
      </c>
      <c r="F48" s="67" t="s">
        <v>649</v>
      </c>
      <c r="G48" s="265" t="s">
        <v>75</v>
      </c>
      <c r="H48" s="68" t="s">
        <v>12</v>
      </c>
      <c r="I48" s="69">
        <v>511588.71480500005</v>
      </c>
      <c r="J48" s="70">
        <v>1388</v>
      </c>
      <c r="K48" s="71">
        <v>43556</v>
      </c>
    </row>
    <row r="49" spans="3:11" x14ac:dyDescent="0.25">
      <c r="C49" s="65">
        <v>8</v>
      </c>
      <c r="D49" s="66">
        <v>927</v>
      </c>
      <c r="E49" s="264" t="s">
        <v>680</v>
      </c>
      <c r="F49" s="67" t="s">
        <v>649</v>
      </c>
      <c r="G49" s="265" t="s">
        <v>681</v>
      </c>
      <c r="H49" s="68" t="s">
        <v>12</v>
      </c>
      <c r="I49" s="69">
        <v>1035455.6523349999</v>
      </c>
      <c r="J49" s="70">
        <v>1388</v>
      </c>
      <c r="K49" s="71">
        <v>43556</v>
      </c>
    </row>
    <row r="50" spans="3:11" x14ac:dyDescent="0.25">
      <c r="C50" s="65">
        <v>4</v>
      </c>
      <c r="D50" s="66" t="s">
        <v>75</v>
      </c>
      <c r="E50" s="264" t="s">
        <v>75</v>
      </c>
      <c r="F50" s="67" t="s">
        <v>649</v>
      </c>
      <c r="G50" s="265" t="s">
        <v>75</v>
      </c>
      <c r="H50" s="68" t="s">
        <v>12</v>
      </c>
      <c r="I50" s="69">
        <v>511588.71480500005</v>
      </c>
      <c r="J50" s="70">
        <v>1388</v>
      </c>
      <c r="K50" s="71">
        <v>43556</v>
      </c>
    </row>
    <row r="51" spans="3:11" x14ac:dyDescent="0.25">
      <c r="C51" s="65">
        <v>4</v>
      </c>
      <c r="D51" s="66" t="s">
        <v>75</v>
      </c>
      <c r="E51" s="264" t="s">
        <v>75</v>
      </c>
      <c r="F51" s="67" t="s">
        <v>649</v>
      </c>
      <c r="G51" s="265" t="s">
        <v>75</v>
      </c>
      <c r="H51" s="68" t="s">
        <v>12</v>
      </c>
      <c r="I51" s="69">
        <v>513115.18480500003</v>
      </c>
      <c r="J51" s="70">
        <v>1388</v>
      </c>
      <c r="K51" s="71">
        <v>43556</v>
      </c>
    </row>
    <row r="52" spans="3:11" x14ac:dyDescent="0.25">
      <c r="C52" s="65">
        <v>8</v>
      </c>
      <c r="D52" s="66">
        <v>632</v>
      </c>
      <c r="E52" s="264" t="s">
        <v>682</v>
      </c>
      <c r="F52" s="67" t="s">
        <v>649</v>
      </c>
      <c r="G52" s="265" t="s">
        <v>683</v>
      </c>
      <c r="H52" s="68" t="s">
        <v>12</v>
      </c>
      <c r="I52" s="69">
        <v>1040860.542335</v>
      </c>
      <c r="J52" s="70">
        <v>1388</v>
      </c>
      <c r="K52" s="71">
        <v>43556</v>
      </c>
    </row>
    <row r="53" spans="3:11" x14ac:dyDescent="0.25">
      <c r="C53" s="65">
        <v>10</v>
      </c>
      <c r="D53" s="66">
        <v>620</v>
      </c>
      <c r="E53" s="264" t="s">
        <v>682</v>
      </c>
      <c r="F53" s="67" t="s">
        <v>649</v>
      </c>
      <c r="G53" s="265" t="s">
        <v>683</v>
      </c>
      <c r="H53" s="68" t="s">
        <v>12</v>
      </c>
      <c r="I53" s="69">
        <v>1262410.1761350001</v>
      </c>
      <c r="J53" s="70">
        <v>1388</v>
      </c>
      <c r="K53" s="71">
        <v>43556</v>
      </c>
    </row>
    <row r="54" spans="3:11" x14ac:dyDescent="0.25">
      <c r="C54" s="65">
        <v>8</v>
      </c>
      <c r="D54" s="66">
        <v>1000</v>
      </c>
      <c r="E54" s="264" t="s">
        <v>684</v>
      </c>
      <c r="F54" s="67" t="s">
        <v>649</v>
      </c>
      <c r="G54" s="265" t="s">
        <v>685</v>
      </c>
      <c r="H54" s="68" t="s">
        <v>12</v>
      </c>
      <c r="I54" s="69">
        <v>1002663.2739749999</v>
      </c>
      <c r="J54" s="70">
        <v>1388</v>
      </c>
      <c r="K54" s="71">
        <v>43556</v>
      </c>
    </row>
    <row r="55" spans="3:11" x14ac:dyDescent="0.25">
      <c r="C55" s="65">
        <v>4</v>
      </c>
      <c r="D55" s="66" t="s">
        <v>75</v>
      </c>
      <c r="E55" s="264" t="s">
        <v>75</v>
      </c>
      <c r="F55" s="67" t="s">
        <v>649</v>
      </c>
      <c r="G55" s="265" t="s">
        <v>75</v>
      </c>
      <c r="H55" s="68" t="s">
        <v>12</v>
      </c>
      <c r="I55" s="69">
        <v>502707.16559500003</v>
      </c>
      <c r="J55" s="70">
        <v>1388</v>
      </c>
      <c r="K55" s="71">
        <v>43556</v>
      </c>
    </row>
    <row r="56" spans="3:11" x14ac:dyDescent="0.25">
      <c r="C56" s="65">
        <v>12</v>
      </c>
      <c r="D56" s="66">
        <v>613</v>
      </c>
      <c r="E56" s="264" t="s">
        <v>682</v>
      </c>
      <c r="F56" s="67" t="s">
        <v>649</v>
      </c>
      <c r="G56" s="265" t="s">
        <v>686</v>
      </c>
      <c r="H56" s="68" t="s">
        <v>12</v>
      </c>
      <c r="I56" s="69">
        <v>1499027.837975</v>
      </c>
      <c r="J56" s="70">
        <v>1388</v>
      </c>
      <c r="K56" s="71">
        <v>43556</v>
      </c>
    </row>
    <row r="57" spans="3:11" x14ac:dyDescent="0.25">
      <c r="C57" s="65">
        <v>10</v>
      </c>
      <c r="D57" s="66">
        <v>639</v>
      </c>
      <c r="E57" s="264" t="s">
        <v>682</v>
      </c>
      <c r="F57" s="67" t="s">
        <v>649</v>
      </c>
      <c r="G57" s="265" t="s">
        <v>686</v>
      </c>
      <c r="H57" s="68" t="s">
        <v>12</v>
      </c>
      <c r="I57" s="69">
        <v>1259323.576135</v>
      </c>
      <c r="J57" s="70">
        <v>1388</v>
      </c>
      <c r="K57" s="71">
        <v>43556</v>
      </c>
    </row>
    <row r="58" spans="3:11" x14ac:dyDescent="0.25">
      <c r="C58" s="65">
        <v>4</v>
      </c>
      <c r="D58" s="66" t="s">
        <v>75</v>
      </c>
      <c r="E58" s="264" t="s">
        <v>75</v>
      </c>
      <c r="F58" s="67" t="s">
        <v>649</v>
      </c>
      <c r="G58" s="265" t="s">
        <v>75</v>
      </c>
      <c r="H58" s="68" t="s">
        <v>12</v>
      </c>
      <c r="I58" s="69">
        <v>500300.05559500004</v>
      </c>
      <c r="J58" s="70">
        <v>1388</v>
      </c>
      <c r="K58" s="71">
        <v>43556</v>
      </c>
    </row>
    <row r="59" spans="3:11" x14ac:dyDescent="0.25">
      <c r="C59" s="65">
        <v>10</v>
      </c>
      <c r="D59" s="66">
        <v>642</v>
      </c>
      <c r="E59" s="264" t="s">
        <v>653</v>
      </c>
      <c r="F59" s="67" t="s">
        <v>649</v>
      </c>
      <c r="G59" s="265" t="s">
        <v>687</v>
      </c>
      <c r="H59" s="68" t="s">
        <v>12</v>
      </c>
      <c r="I59" s="69">
        <v>1273648.9161350001</v>
      </c>
      <c r="J59" s="70">
        <v>1388</v>
      </c>
      <c r="K59" s="71">
        <v>43556</v>
      </c>
    </row>
    <row r="60" spans="3:11" x14ac:dyDescent="0.25">
      <c r="C60" s="65">
        <v>16</v>
      </c>
      <c r="D60" s="66">
        <v>610</v>
      </c>
      <c r="E60" s="264" t="s">
        <v>653</v>
      </c>
      <c r="F60" s="67" t="s">
        <v>649</v>
      </c>
      <c r="G60" s="265" t="s">
        <v>687</v>
      </c>
      <c r="H60" s="68" t="s">
        <v>12</v>
      </c>
      <c r="I60" s="69">
        <v>2008622.7268650001</v>
      </c>
      <c r="J60" s="70">
        <v>1388</v>
      </c>
      <c r="K60" s="71">
        <v>43556</v>
      </c>
    </row>
    <row r="61" spans="3:11" x14ac:dyDescent="0.25">
      <c r="C61" s="65">
        <v>10</v>
      </c>
      <c r="D61" s="66">
        <v>600</v>
      </c>
      <c r="E61" s="264" t="s">
        <v>653</v>
      </c>
      <c r="F61" s="67" t="s">
        <v>649</v>
      </c>
      <c r="G61" s="265" t="s">
        <v>687</v>
      </c>
      <c r="H61" s="68" t="s">
        <v>12</v>
      </c>
      <c r="I61" s="69">
        <v>1261495.856135</v>
      </c>
      <c r="J61" s="70">
        <v>1388</v>
      </c>
      <c r="K61" s="71">
        <v>43556</v>
      </c>
    </row>
    <row r="62" spans="3:11" x14ac:dyDescent="0.25">
      <c r="C62" s="65">
        <v>8</v>
      </c>
      <c r="D62" s="66">
        <v>818</v>
      </c>
      <c r="E62" s="264" t="s">
        <v>688</v>
      </c>
      <c r="F62" s="67" t="s">
        <v>649</v>
      </c>
      <c r="G62" s="265" t="s">
        <v>689</v>
      </c>
      <c r="H62" s="68" t="s">
        <v>12</v>
      </c>
      <c r="I62" s="69">
        <v>1040270.502335</v>
      </c>
      <c r="J62" s="70">
        <v>1388</v>
      </c>
      <c r="K62" s="71">
        <v>43556</v>
      </c>
    </row>
    <row r="63" spans="3:11" x14ac:dyDescent="0.25">
      <c r="C63" s="65">
        <v>4</v>
      </c>
      <c r="D63" s="66" t="s">
        <v>75</v>
      </c>
      <c r="E63" s="264" t="s">
        <v>75</v>
      </c>
      <c r="F63" s="67" t="s">
        <v>649</v>
      </c>
      <c r="G63" s="265" t="s">
        <v>75</v>
      </c>
      <c r="H63" s="68" t="s">
        <v>12</v>
      </c>
      <c r="I63" s="69">
        <v>516168.12480500003</v>
      </c>
      <c r="J63" s="70">
        <v>1388</v>
      </c>
      <c r="K63" s="71">
        <v>43556</v>
      </c>
    </row>
    <row r="64" spans="3:11" x14ac:dyDescent="0.25">
      <c r="C64" s="65">
        <v>2</v>
      </c>
      <c r="D64" s="66" t="s">
        <v>75</v>
      </c>
      <c r="E64" s="264" t="s">
        <v>75</v>
      </c>
      <c r="F64" s="67" t="s">
        <v>649</v>
      </c>
      <c r="G64" s="265" t="s">
        <v>75</v>
      </c>
      <c r="H64" s="68" t="s">
        <v>12</v>
      </c>
      <c r="I64" s="69">
        <v>257502.22996000003</v>
      </c>
      <c r="J64" s="70">
        <v>1388</v>
      </c>
      <c r="K64" s="71">
        <v>43556</v>
      </c>
    </row>
    <row r="65" spans="3:11" ht="26.25" x14ac:dyDescent="0.25">
      <c r="C65" s="65">
        <v>6</v>
      </c>
      <c r="D65" s="66">
        <v>3762</v>
      </c>
      <c r="E65" s="264" t="s">
        <v>690</v>
      </c>
      <c r="F65" s="67" t="s">
        <v>649</v>
      </c>
      <c r="G65" s="265" t="s">
        <v>691</v>
      </c>
      <c r="H65" s="68" t="s">
        <v>12</v>
      </c>
      <c r="I65" s="69">
        <v>755263.50354000006</v>
      </c>
      <c r="J65" s="70">
        <v>1388</v>
      </c>
      <c r="K65" s="71">
        <v>43556</v>
      </c>
    </row>
    <row r="66" spans="3:11" x14ac:dyDescent="0.25">
      <c r="C66" s="65">
        <v>2</v>
      </c>
      <c r="D66" s="66" t="s">
        <v>75</v>
      </c>
      <c r="E66" s="264" t="s">
        <v>75</v>
      </c>
      <c r="F66" s="67" t="s">
        <v>649</v>
      </c>
      <c r="G66" s="265" t="s">
        <v>75</v>
      </c>
      <c r="H66" s="68" t="s">
        <v>12</v>
      </c>
      <c r="I66" s="69">
        <v>280242.32996000006</v>
      </c>
      <c r="J66" s="70">
        <v>1388</v>
      </c>
      <c r="K66" s="71">
        <v>43556</v>
      </c>
    </row>
    <row r="67" spans="3:11" x14ac:dyDescent="0.25">
      <c r="C67" s="65">
        <v>6</v>
      </c>
      <c r="D67" s="66">
        <v>850</v>
      </c>
      <c r="E67" s="264" t="s">
        <v>678</v>
      </c>
      <c r="F67" s="67" t="s">
        <v>649</v>
      </c>
      <c r="G67" s="265" t="s">
        <v>679</v>
      </c>
      <c r="H67" s="68" t="s">
        <v>12</v>
      </c>
      <c r="I67" s="69">
        <v>531713.65839500003</v>
      </c>
      <c r="J67" s="70">
        <v>1388</v>
      </c>
      <c r="K67" s="71">
        <v>43556</v>
      </c>
    </row>
    <row r="68" spans="3:11" x14ac:dyDescent="0.25">
      <c r="C68" s="65">
        <v>4</v>
      </c>
      <c r="D68" s="66" t="s">
        <v>75</v>
      </c>
      <c r="E68" s="264" t="s">
        <v>75</v>
      </c>
      <c r="F68" s="67" t="s">
        <v>649</v>
      </c>
      <c r="G68" s="265" t="s">
        <v>75</v>
      </c>
      <c r="H68" s="68" t="s">
        <v>12</v>
      </c>
      <c r="I68" s="69">
        <v>507831.23480500001</v>
      </c>
      <c r="J68" s="70">
        <v>1388</v>
      </c>
      <c r="K68" s="71">
        <v>43556</v>
      </c>
    </row>
    <row r="69" spans="3:11" x14ac:dyDescent="0.25">
      <c r="C69" s="65">
        <v>8</v>
      </c>
      <c r="D69" s="66">
        <v>926</v>
      </c>
      <c r="E69" s="264" t="s">
        <v>680</v>
      </c>
      <c r="F69" s="67" t="s">
        <v>649</v>
      </c>
      <c r="G69" s="265" t="s">
        <v>692</v>
      </c>
      <c r="H69" s="68" t="s">
        <v>12</v>
      </c>
      <c r="I69" s="69">
        <v>1042825.7423350001</v>
      </c>
      <c r="J69" s="70">
        <v>1388</v>
      </c>
      <c r="K69" s="71">
        <v>43556</v>
      </c>
    </row>
    <row r="70" spans="3:11" x14ac:dyDescent="0.25">
      <c r="C70" s="65">
        <v>2</v>
      </c>
      <c r="D70" s="66" t="s">
        <v>75</v>
      </c>
      <c r="E70" s="264" t="s">
        <v>75</v>
      </c>
      <c r="F70" s="67" t="s">
        <v>649</v>
      </c>
      <c r="G70" s="265" t="s">
        <v>75</v>
      </c>
      <c r="H70" s="68" t="s">
        <v>12</v>
      </c>
      <c r="I70" s="69">
        <v>257502.22996000003</v>
      </c>
      <c r="J70" s="70">
        <v>1388</v>
      </c>
      <c r="K70" s="71">
        <v>43556</v>
      </c>
    </row>
    <row r="71" spans="3:11" x14ac:dyDescent="0.25">
      <c r="C71" s="65">
        <v>8</v>
      </c>
      <c r="D71" s="66">
        <v>902</v>
      </c>
      <c r="E71" s="264" t="s">
        <v>680</v>
      </c>
      <c r="F71" s="67" t="s">
        <v>649</v>
      </c>
      <c r="G71" s="265" t="s">
        <v>692</v>
      </c>
      <c r="H71" s="68" t="s">
        <v>12</v>
      </c>
      <c r="I71" s="69">
        <v>1016434.0123349999</v>
      </c>
      <c r="J71" s="70">
        <v>1388</v>
      </c>
      <c r="K71" s="71">
        <v>43556</v>
      </c>
    </row>
    <row r="72" spans="3:11" x14ac:dyDescent="0.25">
      <c r="C72" s="65">
        <v>4</v>
      </c>
      <c r="D72" s="66" t="s">
        <v>75</v>
      </c>
      <c r="E72" s="264" t="s">
        <v>75</v>
      </c>
      <c r="F72" s="67" t="s">
        <v>649</v>
      </c>
      <c r="G72" s="265" t="s">
        <v>75</v>
      </c>
      <c r="H72" s="68" t="s">
        <v>12</v>
      </c>
      <c r="I72" s="69">
        <v>511588.71480500005</v>
      </c>
      <c r="J72" s="70">
        <v>1388</v>
      </c>
      <c r="K72" s="71">
        <v>43556</v>
      </c>
    </row>
    <row r="73" spans="3:11" x14ac:dyDescent="0.25">
      <c r="C73" s="65">
        <v>4</v>
      </c>
      <c r="D73" s="66" t="s">
        <v>75</v>
      </c>
      <c r="E73" s="264" t="s">
        <v>75</v>
      </c>
      <c r="F73" s="67" t="s">
        <v>649</v>
      </c>
      <c r="G73" s="265" t="s">
        <v>75</v>
      </c>
      <c r="H73" s="68" t="s">
        <v>12</v>
      </c>
      <c r="I73" s="69">
        <v>511588.71480500005</v>
      </c>
      <c r="J73" s="70">
        <v>1388</v>
      </c>
      <c r="K73" s="71">
        <v>43556</v>
      </c>
    </row>
    <row r="74" spans="3:11" x14ac:dyDescent="0.25">
      <c r="C74" s="65">
        <v>8</v>
      </c>
      <c r="D74" s="66">
        <v>903</v>
      </c>
      <c r="E74" s="264" t="s">
        <v>676</v>
      </c>
      <c r="F74" s="67" t="s">
        <v>649</v>
      </c>
      <c r="G74" s="265" t="s">
        <v>693</v>
      </c>
      <c r="H74" s="68" t="s">
        <v>12</v>
      </c>
      <c r="I74" s="69">
        <v>1026297.3823350001</v>
      </c>
      <c r="J74" s="70">
        <v>1388</v>
      </c>
      <c r="K74" s="71">
        <v>43556</v>
      </c>
    </row>
    <row r="75" spans="3:11" x14ac:dyDescent="0.25">
      <c r="C75" s="65">
        <v>8</v>
      </c>
      <c r="D75" s="66">
        <v>925</v>
      </c>
      <c r="E75" s="264" t="s">
        <v>676</v>
      </c>
      <c r="F75" s="67" t="s">
        <v>649</v>
      </c>
      <c r="G75" s="265" t="s">
        <v>693</v>
      </c>
      <c r="H75" s="68" t="s">
        <v>12</v>
      </c>
      <c r="I75" s="69">
        <v>1040936.332335</v>
      </c>
      <c r="J75" s="70">
        <v>1388</v>
      </c>
      <c r="K75" s="71">
        <v>43556</v>
      </c>
    </row>
    <row r="76" spans="3:11" x14ac:dyDescent="0.25">
      <c r="C76" s="65">
        <v>8</v>
      </c>
      <c r="D76" s="66">
        <v>947</v>
      </c>
      <c r="E76" s="264" t="s">
        <v>676</v>
      </c>
      <c r="F76" s="67" t="s">
        <v>649</v>
      </c>
      <c r="G76" s="265" t="s">
        <v>693</v>
      </c>
      <c r="H76" s="68" t="s">
        <v>12</v>
      </c>
      <c r="I76" s="69">
        <v>1092327.412335</v>
      </c>
      <c r="J76" s="70">
        <v>1388</v>
      </c>
      <c r="K76" s="71">
        <v>43556</v>
      </c>
    </row>
    <row r="77" spans="3:11" x14ac:dyDescent="0.25">
      <c r="C77" s="65">
        <v>2</v>
      </c>
      <c r="D77" s="66" t="s">
        <v>75</v>
      </c>
      <c r="E77" s="264" t="s">
        <v>75</v>
      </c>
      <c r="F77" s="67" t="s">
        <v>649</v>
      </c>
      <c r="G77" s="265" t="s">
        <v>75</v>
      </c>
      <c r="H77" s="68" t="s">
        <v>12</v>
      </c>
      <c r="I77" s="69">
        <v>257680.38996</v>
      </c>
      <c r="J77" s="70">
        <v>1388</v>
      </c>
      <c r="K77" s="71">
        <v>43556</v>
      </c>
    </row>
    <row r="78" spans="3:11" x14ac:dyDescent="0.25">
      <c r="C78" s="65">
        <v>4</v>
      </c>
      <c r="D78" s="66" t="s">
        <v>75</v>
      </c>
      <c r="E78" s="264" t="s">
        <v>75</v>
      </c>
      <c r="F78" s="67" t="s">
        <v>649</v>
      </c>
      <c r="G78" s="265" t="s">
        <v>75</v>
      </c>
      <c r="H78" s="68" t="s">
        <v>12</v>
      </c>
      <c r="I78" s="69">
        <v>511588.71480500005</v>
      </c>
      <c r="J78" s="70">
        <v>1388</v>
      </c>
      <c r="K78" s="71">
        <v>43556</v>
      </c>
    </row>
    <row r="79" spans="3:11" x14ac:dyDescent="0.25">
      <c r="C79" s="65">
        <v>4</v>
      </c>
      <c r="D79" s="66" t="s">
        <v>75</v>
      </c>
      <c r="E79" s="264" t="s">
        <v>75</v>
      </c>
      <c r="F79" s="67" t="s">
        <v>649</v>
      </c>
      <c r="G79" s="265" t="s">
        <v>75</v>
      </c>
      <c r="H79" s="68" t="s">
        <v>12</v>
      </c>
      <c r="I79" s="69">
        <v>491610.89559500007</v>
      </c>
      <c r="J79" s="70">
        <v>1388</v>
      </c>
      <c r="K79" s="71">
        <v>43556</v>
      </c>
    </row>
    <row r="80" spans="3:11" x14ac:dyDescent="0.25">
      <c r="C80" s="65">
        <v>10</v>
      </c>
      <c r="D80" s="66">
        <v>675</v>
      </c>
      <c r="E80" s="264" t="s">
        <v>682</v>
      </c>
      <c r="F80" s="67" t="s">
        <v>649</v>
      </c>
      <c r="G80" s="265" t="s">
        <v>694</v>
      </c>
      <c r="H80" s="68" t="s">
        <v>12</v>
      </c>
      <c r="I80" s="69">
        <v>1216875.836135</v>
      </c>
      <c r="J80" s="70">
        <v>1388</v>
      </c>
      <c r="K80" s="71">
        <v>43556</v>
      </c>
    </row>
    <row r="81" spans="3:11" x14ac:dyDescent="0.25">
      <c r="C81" s="65">
        <v>10</v>
      </c>
      <c r="D81" s="66">
        <v>683</v>
      </c>
      <c r="E81" s="264" t="s">
        <v>682</v>
      </c>
      <c r="F81" s="67" t="s">
        <v>649</v>
      </c>
      <c r="G81" s="265" t="s">
        <v>694</v>
      </c>
      <c r="H81" s="68" t="s">
        <v>12</v>
      </c>
      <c r="I81" s="69">
        <v>1301852.0291800001</v>
      </c>
      <c r="J81" s="70">
        <v>1388</v>
      </c>
      <c r="K81" s="71">
        <v>43556</v>
      </c>
    </row>
    <row r="82" spans="3:11" x14ac:dyDescent="0.25">
      <c r="C82" s="65">
        <v>4</v>
      </c>
      <c r="D82" s="66" t="s">
        <v>75</v>
      </c>
      <c r="E82" s="264" t="s">
        <v>75</v>
      </c>
      <c r="F82" s="67" t="s">
        <v>649</v>
      </c>
      <c r="G82" s="265" t="s">
        <v>75</v>
      </c>
      <c r="H82" s="68" t="s">
        <v>12</v>
      </c>
      <c r="I82" s="69">
        <v>442779.94480500004</v>
      </c>
      <c r="J82" s="70">
        <v>1388</v>
      </c>
      <c r="K82" s="71">
        <v>43556</v>
      </c>
    </row>
    <row r="83" spans="3:11" x14ac:dyDescent="0.25">
      <c r="C83" s="65">
        <v>8</v>
      </c>
      <c r="D83" s="66">
        <v>948</v>
      </c>
      <c r="E83" s="264" t="s">
        <v>676</v>
      </c>
      <c r="F83" s="67" t="s">
        <v>649</v>
      </c>
      <c r="G83" s="265" t="s">
        <v>677</v>
      </c>
      <c r="H83" s="68" t="s">
        <v>12</v>
      </c>
      <c r="I83" s="69">
        <v>887740.46233500005</v>
      </c>
      <c r="J83" s="70">
        <v>1388</v>
      </c>
      <c r="K83" s="71">
        <v>43556</v>
      </c>
    </row>
    <row r="84" spans="3:11" x14ac:dyDescent="0.25">
      <c r="C84" s="65">
        <v>2</v>
      </c>
      <c r="D84" s="66" t="s">
        <v>75</v>
      </c>
      <c r="E84" s="264" t="s">
        <v>75</v>
      </c>
      <c r="F84" s="67" t="s">
        <v>649</v>
      </c>
      <c r="G84" s="265" t="s">
        <v>75</v>
      </c>
      <c r="H84" s="68" t="s">
        <v>12</v>
      </c>
      <c r="I84" s="69">
        <v>257502.22996000003</v>
      </c>
      <c r="J84" s="70">
        <v>1388</v>
      </c>
      <c r="K84" s="71">
        <v>43556</v>
      </c>
    </row>
    <row r="85" spans="3:11" x14ac:dyDescent="0.25">
      <c r="C85" s="65">
        <v>6</v>
      </c>
      <c r="D85" s="66">
        <v>928</v>
      </c>
      <c r="E85" s="264" t="s">
        <v>676</v>
      </c>
      <c r="F85" s="67" t="s">
        <v>649</v>
      </c>
      <c r="G85" s="265" t="s">
        <v>677</v>
      </c>
      <c r="H85" s="68" t="s">
        <v>12</v>
      </c>
      <c r="I85" s="69">
        <v>769236.60354000004</v>
      </c>
      <c r="J85" s="70">
        <v>1388</v>
      </c>
      <c r="K85" s="71">
        <v>43556</v>
      </c>
    </row>
    <row r="86" spans="3:11" x14ac:dyDescent="0.25">
      <c r="C86" s="65">
        <v>4</v>
      </c>
      <c r="D86" s="66" t="s">
        <v>75</v>
      </c>
      <c r="E86" s="264" t="s">
        <v>75</v>
      </c>
      <c r="F86" s="67" t="s">
        <v>649</v>
      </c>
      <c r="G86" s="265" t="s">
        <v>75</v>
      </c>
      <c r="H86" s="68" t="s">
        <v>12</v>
      </c>
      <c r="I86" s="69">
        <v>511588.71480500005</v>
      </c>
      <c r="J86" s="70">
        <v>1388</v>
      </c>
      <c r="K86" s="71">
        <v>43556</v>
      </c>
    </row>
    <row r="87" spans="3:11" x14ac:dyDescent="0.25">
      <c r="C87" s="65">
        <v>8</v>
      </c>
      <c r="D87" s="66">
        <v>900</v>
      </c>
      <c r="E87" s="264" t="s">
        <v>676</v>
      </c>
      <c r="F87" s="67" t="s">
        <v>649</v>
      </c>
      <c r="G87" s="265" t="s">
        <v>677</v>
      </c>
      <c r="H87" s="68" t="s">
        <v>12</v>
      </c>
      <c r="I87" s="69">
        <v>1016434.0123349999</v>
      </c>
      <c r="J87" s="70">
        <v>1388</v>
      </c>
      <c r="K87" s="71">
        <v>43556</v>
      </c>
    </row>
    <row r="88" spans="3:11" x14ac:dyDescent="0.25">
      <c r="C88" s="65">
        <v>2</v>
      </c>
      <c r="D88" s="66" t="s">
        <v>75</v>
      </c>
      <c r="E88" s="264" t="s">
        <v>75</v>
      </c>
      <c r="F88" s="67" t="s">
        <v>649</v>
      </c>
      <c r="G88" s="265" t="s">
        <v>75</v>
      </c>
      <c r="H88" s="68" t="s">
        <v>12</v>
      </c>
      <c r="I88" s="69">
        <v>257502.22996000003</v>
      </c>
      <c r="J88" s="70">
        <v>1388</v>
      </c>
      <c r="K88" s="71">
        <v>43556</v>
      </c>
    </row>
    <row r="89" spans="3:11" x14ac:dyDescent="0.25">
      <c r="C89" s="65">
        <v>4</v>
      </c>
      <c r="D89" s="66" t="s">
        <v>75</v>
      </c>
      <c r="E89" s="264" t="s">
        <v>75</v>
      </c>
      <c r="F89" s="67" t="s">
        <v>649</v>
      </c>
      <c r="G89" s="265" t="s">
        <v>75</v>
      </c>
      <c r="H89" s="68" t="s">
        <v>12</v>
      </c>
      <c r="I89" s="69">
        <v>511588.71480500005</v>
      </c>
      <c r="J89" s="70">
        <v>1388</v>
      </c>
      <c r="K89" s="71">
        <v>43556</v>
      </c>
    </row>
    <row r="90" spans="3:11" x14ac:dyDescent="0.25">
      <c r="C90" s="65">
        <v>10</v>
      </c>
      <c r="D90" s="66">
        <v>746</v>
      </c>
      <c r="E90" s="264" t="s">
        <v>653</v>
      </c>
      <c r="F90" s="67" t="s">
        <v>649</v>
      </c>
      <c r="G90" s="265" t="s">
        <v>654</v>
      </c>
      <c r="H90" s="68" t="s">
        <v>12</v>
      </c>
      <c r="I90" s="69">
        <v>1251338.9661350001</v>
      </c>
      <c r="J90" s="70">
        <v>1388</v>
      </c>
      <c r="K90" s="71">
        <v>43556</v>
      </c>
    </row>
    <row r="91" spans="3:11" x14ac:dyDescent="0.25">
      <c r="C91" s="65">
        <v>8</v>
      </c>
      <c r="D91" s="66">
        <v>728</v>
      </c>
      <c r="E91" s="264" t="s">
        <v>653</v>
      </c>
      <c r="F91" s="67" t="s">
        <v>649</v>
      </c>
      <c r="G91" s="265" t="s">
        <v>654</v>
      </c>
      <c r="H91" s="68" t="s">
        <v>12</v>
      </c>
      <c r="I91" s="69">
        <v>962927.38033499999</v>
      </c>
      <c r="J91" s="70">
        <v>1388</v>
      </c>
      <c r="K91" s="71">
        <v>43556</v>
      </c>
    </row>
    <row r="92" spans="3:11" x14ac:dyDescent="0.25">
      <c r="C92" s="65">
        <v>10</v>
      </c>
      <c r="D92" s="66">
        <v>700</v>
      </c>
      <c r="E92" s="264" t="s">
        <v>653</v>
      </c>
      <c r="F92" s="67" t="s">
        <v>649</v>
      </c>
      <c r="G92" s="265" t="s">
        <v>654</v>
      </c>
      <c r="H92" s="68" t="s">
        <v>12</v>
      </c>
      <c r="I92" s="69">
        <v>1210535.106135</v>
      </c>
      <c r="J92" s="70">
        <v>1388</v>
      </c>
      <c r="K92" s="71">
        <v>43556</v>
      </c>
    </row>
    <row r="93" spans="3:11" x14ac:dyDescent="0.25">
      <c r="C93" s="65">
        <v>10</v>
      </c>
      <c r="D93" s="66">
        <v>680</v>
      </c>
      <c r="E93" s="264" t="s">
        <v>653</v>
      </c>
      <c r="F93" s="67" t="s">
        <v>649</v>
      </c>
      <c r="G93" s="265" t="s">
        <v>654</v>
      </c>
      <c r="H93" s="68" t="s">
        <v>12</v>
      </c>
      <c r="I93" s="69">
        <v>1203783.386135</v>
      </c>
      <c r="J93" s="70">
        <v>1388</v>
      </c>
      <c r="K93" s="71">
        <v>43556</v>
      </c>
    </row>
    <row r="94" spans="3:11" ht="26.25" x14ac:dyDescent="0.25">
      <c r="C94" s="65">
        <v>20</v>
      </c>
      <c r="D94" s="66">
        <v>1865</v>
      </c>
      <c r="E94" s="264" t="s">
        <v>695</v>
      </c>
      <c r="F94" s="67" t="s">
        <v>649</v>
      </c>
      <c r="G94" s="265" t="s">
        <v>696</v>
      </c>
      <c r="H94" s="68" t="s">
        <v>12</v>
      </c>
      <c r="I94" s="69">
        <v>5278225.1716749994</v>
      </c>
      <c r="J94" s="70">
        <v>1403</v>
      </c>
      <c r="K94" s="71">
        <v>44166</v>
      </c>
    </row>
    <row r="95" spans="3:11" ht="26.25" x14ac:dyDescent="0.25">
      <c r="C95" s="65">
        <v>20</v>
      </c>
      <c r="D95" s="66">
        <v>1805</v>
      </c>
      <c r="E95" s="264" t="s">
        <v>659</v>
      </c>
      <c r="F95" s="67" t="s">
        <v>649</v>
      </c>
      <c r="G95" s="265" t="s">
        <v>660</v>
      </c>
      <c r="H95" s="68" t="s">
        <v>12</v>
      </c>
      <c r="I95" s="69">
        <v>5241325.1716750003</v>
      </c>
      <c r="J95" s="70">
        <v>1403</v>
      </c>
      <c r="K95" s="71">
        <v>44166</v>
      </c>
    </row>
    <row r="96" spans="3:11" ht="26.25" x14ac:dyDescent="0.25">
      <c r="C96" s="65">
        <v>20</v>
      </c>
      <c r="D96" s="66">
        <v>1845</v>
      </c>
      <c r="E96" s="264" t="s">
        <v>659</v>
      </c>
      <c r="F96" s="67" t="s">
        <v>649</v>
      </c>
      <c r="G96" s="265" t="s">
        <v>660</v>
      </c>
      <c r="H96" s="68" t="s">
        <v>12</v>
      </c>
      <c r="I96" s="69">
        <v>5284225.1716749994</v>
      </c>
      <c r="J96" s="70">
        <v>1403</v>
      </c>
      <c r="K96" s="71">
        <v>44166</v>
      </c>
    </row>
    <row r="97" spans="3:11" x14ac:dyDescent="0.25">
      <c r="C97" s="65">
        <v>8</v>
      </c>
      <c r="D97" s="66">
        <v>1840</v>
      </c>
      <c r="E97" s="264" t="s">
        <v>655</v>
      </c>
      <c r="F97" s="67" t="s">
        <v>649</v>
      </c>
      <c r="G97" s="265" t="s">
        <v>656</v>
      </c>
      <c r="H97" s="68" t="s">
        <v>12</v>
      </c>
      <c r="I97" s="69">
        <v>621829.29884000006</v>
      </c>
      <c r="J97" s="70">
        <v>1403</v>
      </c>
      <c r="K97" s="71">
        <v>44166</v>
      </c>
    </row>
    <row r="98" spans="3:11" ht="26.25" x14ac:dyDescent="0.25">
      <c r="C98" s="65">
        <v>8</v>
      </c>
      <c r="D98" s="66">
        <v>1760</v>
      </c>
      <c r="E98" s="264" t="s">
        <v>657</v>
      </c>
      <c r="F98" s="67" t="s">
        <v>649</v>
      </c>
      <c r="G98" s="265" t="s">
        <v>658</v>
      </c>
      <c r="H98" s="68" t="s">
        <v>12</v>
      </c>
      <c r="I98" s="69">
        <v>901024.02483999997</v>
      </c>
      <c r="J98" s="70">
        <v>1403</v>
      </c>
      <c r="K98" s="71">
        <v>44166</v>
      </c>
    </row>
    <row r="99" spans="3:11" ht="26.25" x14ac:dyDescent="0.25">
      <c r="C99" s="65">
        <v>8</v>
      </c>
      <c r="D99" s="66">
        <v>1801</v>
      </c>
      <c r="E99" s="264" t="s">
        <v>659</v>
      </c>
      <c r="F99" s="67" t="s">
        <v>649</v>
      </c>
      <c r="G99" s="265" t="s">
        <v>660</v>
      </c>
      <c r="H99" s="68" t="s">
        <v>12</v>
      </c>
      <c r="I99" s="69">
        <v>496708.15884000005</v>
      </c>
      <c r="J99" s="70">
        <v>1403</v>
      </c>
      <c r="K99" s="71">
        <v>44166</v>
      </c>
    </row>
    <row r="100" spans="3:11" ht="26.25" x14ac:dyDescent="0.25">
      <c r="C100" s="65">
        <v>8</v>
      </c>
      <c r="D100" s="66">
        <v>1865</v>
      </c>
      <c r="E100" s="264" t="s">
        <v>659</v>
      </c>
      <c r="F100" s="67" t="s">
        <v>649</v>
      </c>
      <c r="G100" s="265" t="s">
        <v>660</v>
      </c>
      <c r="H100" s="68" t="s">
        <v>12</v>
      </c>
      <c r="I100" s="69">
        <v>907202.08233999996</v>
      </c>
      <c r="J100" s="70">
        <v>1403</v>
      </c>
      <c r="K100" s="71">
        <v>44166</v>
      </c>
    </row>
    <row r="101" spans="3:11" x14ac:dyDescent="0.25">
      <c r="C101" s="65">
        <v>16</v>
      </c>
      <c r="D101" s="66">
        <v>1870</v>
      </c>
      <c r="E101" s="264" t="s">
        <v>655</v>
      </c>
      <c r="F101" s="67" t="s">
        <v>649</v>
      </c>
      <c r="G101" s="265" t="s">
        <v>656</v>
      </c>
      <c r="H101" s="68" t="s">
        <v>12</v>
      </c>
      <c r="I101" s="69">
        <v>1708989.4994950001</v>
      </c>
      <c r="J101" s="70">
        <v>1403</v>
      </c>
      <c r="K101" s="71">
        <v>44166</v>
      </c>
    </row>
    <row r="102" spans="3:11" x14ac:dyDescent="0.25">
      <c r="C102" s="65">
        <v>24</v>
      </c>
      <c r="D102" s="66">
        <v>1884</v>
      </c>
      <c r="E102" s="264" t="s">
        <v>655</v>
      </c>
      <c r="F102" s="67" t="s">
        <v>649</v>
      </c>
      <c r="G102" s="265" t="s">
        <v>656</v>
      </c>
      <c r="H102" s="68" t="s">
        <v>12</v>
      </c>
      <c r="I102" s="69">
        <v>1873785.4209350001</v>
      </c>
      <c r="J102" s="70">
        <v>1403</v>
      </c>
      <c r="K102" s="71">
        <v>44166</v>
      </c>
    </row>
    <row r="103" spans="3:11" ht="26.25" x14ac:dyDescent="0.25">
      <c r="C103" s="65">
        <v>24</v>
      </c>
      <c r="D103" s="66">
        <v>1851</v>
      </c>
      <c r="E103" s="264" t="s">
        <v>695</v>
      </c>
      <c r="F103" s="67" t="s">
        <v>649</v>
      </c>
      <c r="G103" s="265" t="s">
        <v>696</v>
      </c>
      <c r="H103" s="68" t="s">
        <v>12</v>
      </c>
      <c r="I103" s="69">
        <v>1071416.7209350001</v>
      </c>
      <c r="J103" s="70">
        <v>1403</v>
      </c>
      <c r="K103" s="71">
        <v>44166</v>
      </c>
    </row>
    <row r="104" spans="3:11" ht="26.25" x14ac:dyDescent="0.25">
      <c r="C104" s="65">
        <v>16</v>
      </c>
      <c r="D104" s="66">
        <v>1859</v>
      </c>
      <c r="E104" s="264" t="s">
        <v>695</v>
      </c>
      <c r="F104" s="67" t="s">
        <v>649</v>
      </c>
      <c r="G104" s="265" t="s">
        <v>696</v>
      </c>
      <c r="H104" s="68" t="s">
        <v>12</v>
      </c>
      <c r="I104" s="69">
        <v>1149733.169495</v>
      </c>
      <c r="J104" s="70">
        <v>1403</v>
      </c>
      <c r="K104" s="71">
        <v>44166</v>
      </c>
    </row>
    <row r="105" spans="3:11" ht="26.25" x14ac:dyDescent="0.25">
      <c r="C105" s="65">
        <v>16</v>
      </c>
      <c r="D105" s="66">
        <v>1839</v>
      </c>
      <c r="E105" s="264" t="s">
        <v>659</v>
      </c>
      <c r="F105" s="67" t="s">
        <v>649</v>
      </c>
      <c r="G105" s="265" t="s">
        <v>660</v>
      </c>
      <c r="H105" s="68" t="s">
        <v>12</v>
      </c>
      <c r="I105" s="69">
        <v>1678987.7094949998</v>
      </c>
      <c r="J105" s="70">
        <v>1403</v>
      </c>
      <c r="K105" s="71">
        <v>44166</v>
      </c>
    </row>
    <row r="106" spans="3:11" ht="26.25" x14ac:dyDescent="0.25">
      <c r="C106" s="65">
        <v>24</v>
      </c>
      <c r="D106" s="66">
        <v>1831</v>
      </c>
      <c r="E106" s="264" t="s">
        <v>659</v>
      </c>
      <c r="F106" s="67" t="s">
        <v>649</v>
      </c>
      <c r="G106" s="265" t="s">
        <v>660</v>
      </c>
      <c r="H106" s="68" t="s">
        <v>12</v>
      </c>
      <c r="I106" s="69">
        <v>2019878.4909349999</v>
      </c>
      <c r="J106" s="70">
        <v>1403</v>
      </c>
      <c r="K106" s="71">
        <v>44166</v>
      </c>
    </row>
    <row r="107" spans="3:11" ht="26.25" x14ac:dyDescent="0.25">
      <c r="C107" s="65">
        <v>16</v>
      </c>
      <c r="D107" s="66">
        <v>1903</v>
      </c>
      <c r="E107" s="264" t="s">
        <v>659</v>
      </c>
      <c r="F107" s="67" t="s">
        <v>649</v>
      </c>
      <c r="G107" s="265" t="s">
        <v>660</v>
      </c>
      <c r="H107" s="68" t="s">
        <v>12</v>
      </c>
      <c r="I107" s="69">
        <v>2169381.109495</v>
      </c>
      <c r="J107" s="70">
        <v>1403</v>
      </c>
      <c r="K107" s="71">
        <v>44166</v>
      </c>
    </row>
    <row r="108" spans="3:11" ht="26.25" x14ac:dyDescent="0.25">
      <c r="C108" s="65">
        <v>24</v>
      </c>
      <c r="D108" s="66">
        <v>1895</v>
      </c>
      <c r="E108" s="264" t="s">
        <v>659</v>
      </c>
      <c r="F108" s="67" t="s">
        <v>649</v>
      </c>
      <c r="G108" s="265" t="s">
        <v>660</v>
      </c>
      <c r="H108" s="68" t="s">
        <v>12</v>
      </c>
      <c r="I108" s="69">
        <v>2495964.6609349996</v>
      </c>
      <c r="J108" s="70">
        <v>1403</v>
      </c>
      <c r="K108" s="71">
        <v>44166</v>
      </c>
    </row>
    <row r="109" spans="3:11" ht="26.25" x14ac:dyDescent="0.25">
      <c r="C109" s="65">
        <v>103</v>
      </c>
      <c r="D109" s="66">
        <v>270</v>
      </c>
      <c r="E109" s="264" t="s">
        <v>697</v>
      </c>
      <c r="F109" s="67" t="s">
        <v>649</v>
      </c>
      <c r="G109" s="265" t="s">
        <v>698</v>
      </c>
      <c r="H109" s="68" t="s">
        <v>12</v>
      </c>
      <c r="I109" s="69">
        <v>3938077.6780349999</v>
      </c>
      <c r="J109" s="70">
        <v>1639</v>
      </c>
      <c r="K109" s="71">
        <v>47392</v>
      </c>
    </row>
    <row r="110" spans="3:11" x14ac:dyDescent="0.25">
      <c r="C110" s="65">
        <v>52</v>
      </c>
      <c r="D110" s="66">
        <v>3295</v>
      </c>
      <c r="E110" s="264" t="s">
        <v>699</v>
      </c>
      <c r="F110" s="67" t="s">
        <v>649</v>
      </c>
      <c r="G110" s="265" t="s">
        <v>700</v>
      </c>
      <c r="H110" s="68" t="s">
        <v>12</v>
      </c>
      <c r="I110" s="69">
        <v>2957139.9858950004</v>
      </c>
      <c r="J110" s="70">
        <v>1741</v>
      </c>
      <c r="K110" s="71">
        <v>47939</v>
      </c>
    </row>
    <row r="111" spans="3:11" ht="26.25" x14ac:dyDescent="0.25">
      <c r="C111" s="65">
        <v>21</v>
      </c>
      <c r="D111" s="66">
        <v>7675</v>
      </c>
      <c r="E111" s="264" t="s">
        <v>665</v>
      </c>
      <c r="F111" s="67" t="s">
        <v>649</v>
      </c>
      <c r="G111" s="265" t="s">
        <v>701</v>
      </c>
      <c r="H111" s="68" t="s">
        <v>12</v>
      </c>
      <c r="I111" s="69">
        <v>1048777.0535000002</v>
      </c>
      <c r="J111" s="70">
        <v>2404</v>
      </c>
      <c r="K111" s="71">
        <v>45047</v>
      </c>
    </row>
    <row r="112" spans="3:11" x14ac:dyDescent="0.25">
      <c r="C112" s="65">
        <v>30</v>
      </c>
      <c r="D112" s="66">
        <v>655</v>
      </c>
      <c r="E112" s="264" t="s">
        <v>702</v>
      </c>
      <c r="F112" s="67" t="s">
        <v>649</v>
      </c>
      <c r="G112" s="265" t="s">
        <v>703</v>
      </c>
      <c r="H112" s="68" t="s">
        <v>12</v>
      </c>
      <c r="I112" s="69">
        <v>2765503.8001000001</v>
      </c>
      <c r="J112" s="70">
        <v>2901</v>
      </c>
      <c r="K112" s="71">
        <v>45658</v>
      </c>
    </row>
    <row r="113" spans="3:11" ht="26.25" x14ac:dyDescent="0.25">
      <c r="C113" s="65">
        <v>30</v>
      </c>
      <c r="D113" s="66">
        <v>3985</v>
      </c>
      <c r="E113" s="264" t="s">
        <v>704</v>
      </c>
      <c r="F113" s="67" t="s">
        <v>649</v>
      </c>
      <c r="G113" s="265" t="s">
        <v>705</v>
      </c>
      <c r="H113" s="68" t="s">
        <v>12</v>
      </c>
      <c r="I113" s="69">
        <v>1109185.7562499999</v>
      </c>
      <c r="J113" s="70">
        <v>3064</v>
      </c>
      <c r="K113" s="71">
        <v>46935</v>
      </c>
    </row>
    <row r="114" spans="3:11" x14ac:dyDescent="0.25">
      <c r="C114" s="26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48DE-9AAC-4467-8158-3B8E8D1194A9}">
  <dimension ref="A1:Q329"/>
  <sheetViews>
    <sheetView topLeftCell="A178" workbookViewId="0">
      <selection activeCell="G197" sqref="G197"/>
    </sheetView>
  </sheetViews>
  <sheetFormatPr baseColWidth="10" defaultRowHeight="15" x14ac:dyDescent="0.25"/>
  <cols>
    <col min="1" max="1" width="24.7109375" customWidth="1"/>
    <col min="2" max="2" width="15.85546875" customWidth="1"/>
    <col min="3" max="3" width="11.5703125" style="329" customWidth="1"/>
    <col min="4" max="4" width="13.140625" customWidth="1"/>
    <col min="5" max="5" width="11.42578125" style="228"/>
    <col min="6" max="6" width="15.140625" style="51" bestFit="1" customWidth="1"/>
    <col min="7" max="7" width="21.42578125" customWidth="1"/>
    <col min="8" max="8" width="14.85546875" customWidth="1"/>
    <col min="9" max="9" width="11.140625" customWidth="1"/>
    <col min="10" max="10" width="19.85546875" customWidth="1"/>
    <col min="11" max="11" width="21" customWidth="1"/>
    <col min="12" max="12" width="14.42578125" customWidth="1"/>
    <col min="14" max="14" width="17.5703125" style="51" customWidth="1"/>
    <col min="17" max="17" width="45.7109375" customWidth="1"/>
  </cols>
  <sheetData>
    <row r="1" spans="1:17" ht="45.75" customHeight="1" thickTop="1" thickBot="1" x14ac:dyDescent="0.3">
      <c r="A1" s="512" t="s">
        <v>2347</v>
      </c>
      <c r="B1" s="2" t="s">
        <v>1788</v>
      </c>
      <c r="C1" s="513"/>
      <c r="D1" s="4"/>
      <c r="E1" s="514"/>
      <c r="F1" s="6"/>
      <c r="G1" s="401"/>
      <c r="H1" s="7"/>
      <c r="I1" s="143"/>
    </row>
    <row r="2" spans="1:17" ht="16.5" thickTop="1" thickBot="1" x14ac:dyDescent="0.3">
      <c r="A2" s="7"/>
      <c r="B2" s="2"/>
      <c r="C2" s="513"/>
      <c r="D2" s="4"/>
      <c r="E2" s="514"/>
      <c r="F2" s="6"/>
      <c r="G2" s="401"/>
      <c r="H2" s="7"/>
    </row>
    <row r="3" spans="1:17" ht="45.75" customHeight="1" thickBot="1" x14ac:dyDescent="0.3">
      <c r="A3" s="842" t="s">
        <v>2348</v>
      </c>
      <c r="B3" s="843"/>
      <c r="C3" s="176"/>
      <c r="D3" s="9"/>
      <c r="E3" s="176"/>
      <c r="F3" s="10"/>
      <c r="G3" s="401"/>
      <c r="H3" s="7"/>
    </row>
    <row r="4" spans="1:17" ht="15" customHeight="1" thickBot="1" x14ac:dyDescent="0.3">
      <c r="A4" s="11"/>
      <c r="B4" s="12"/>
      <c r="C4" s="176"/>
      <c r="D4" s="9"/>
      <c r="E4" s="178"/>
      <c r="F4" s="14"/>
      <c r="G4" s="401"/>
      <c r="H4" s="7"/>
    </row>
    <row r="5" spans="1:17" ht="45.75" customHeight="1" thickBot="1" x14ac:dyDescent="0.3">
      <c r="A5" s="515" t="s">
        <v>2</v>
      </c>
      <c r="B5" s="516" t="s">
        <v>3</v>
      </c>
      <c r="C5" s="517" t="s">
        <v>4</v>
      </c>
      <c r="D5" s="516" t="s">
        <v>5</v>
      </c>
      <c r="E5" s="518" t="s">
        <v>4</v>
      </c>
      <c r="F5" s="519" t="s">
        <v>6</v>
      </c>
      <c r="G5" s="401"/>
      <c r="H5" s="7"/>
    </row>
    <row r="6" spans="1:17" ht="15" customHeight="1" thickTop="1" x14ac:dyDescent="0.25">
      <c r="A6" s="20" t="s">
        <v>7</v>
      </c>
      <c r="B6" s="21">
        <v>77</v>
      </c>
      <c r="C6" s="22">
        <f>B6/B$15</f>
        <v>0.46385542168674698</v>
      </c>
      <c r="D6" s="21">
        <v>1069</v>
      </c>
      <c r="E6" s="27">
        <f>D6/D$15</f>
        <v>0.42777110844337735</v>
      </c>
      <c r="F6" s="24"/>
      <c r="G6" s="401"/>
      <c r="H6" s="7"/>
      <c r="I6" s="90"/>
    </row>
    <row r="7" spans="1:17" x14ac:dyDescent="0.25">
      <c r="A7" s="25" t="s">
        <v>8</v>
      </c>
      <c r="B7" s="26">
        <v>32</v>
      </c>
      <c r="C7" s="27">
        <f>B7/B$15</f>
        <v>0.19277108433734941</v>
      </c>
      <c r="D7" s="28">
        <v>469</v>
      </c>
      <c r="E7" s="27">
        <f>D7/D$15</f>
        <v>0.1876750700280112</v>
      </c>
      <c r="F7" s="29"/>
      <c r="G7" s="401"/>
      <c r="H7" s="7"/>
      <c r="I7" s="90"/>
    </row>
    <row r="8" spans="1:17" x14ac:dyDescent="0.25">
      <c r="A8" s="25" t="s">
        <v>9</v>
      </c>
      <c r="B8" s="30">
        <v>21</v>
      </c>
      <c r="C8" s="27">
        <f>B8/B$15</f>
        <v>0.12650602409638553</v>
      </c>
      <c r="D8" s="32">
        <v>295</v>
      </c>
      <c r="E8" s="27">
        <f>D8/D$15</f>
        <v>0.11804721888755502</v>
      </c>
      <c r="F8" s="29"/>
      <c r="G8" s="401"/>
      <c r="H8" s="7"/>
      <c r="I8" s="90"/>
    </row>
    <row r="9" spans="1:17" x14ac:dyDescent="0.25">
      <c r="A9" s="520" t="s">
        <v>10</v>
      </c>
      <c r="B9" s="521">
        <f>SUM(B6:B8)</f>
        <v>130</v>
      </c>
      <c r="C9" s="522">
        <f t="shared" ref="C9:F9" si="0">SUM(C6:C8)</f>
        <v>0.7831325301204819</v>
      </c>
      <c r="D9" s="521">
        <f t="shared" si="0"/>
        <v>1833</v>
      </c>
      <c r="E9" s="522">
        <f t="shared" si="0"/>
        <v>0.73349339735894348</v>
      </c>
      <c r="F9" s="523">
        <f t="shared" si="0"/>
        <v>0</v>
      </c>
      <c r="G9" s="401"/>
      <c r="H9" s="7"/>
      <c r="I9" s="90"/>
      <c r="Q9" s="524"/>
    </row>
    <row r="10" spans="1:17" x14ac:dyDescent="0.25">
      <c r="A10" s="26"/>
      <c r="B10" s="30"/>
      <c r="C10" s="39"/>
      <c r="D10" s="30"/>
      <c r="E10" s="40"/>
      <c r="F10" s="41"/>
      <c r="G10" s="401"/>
      <c r="H10" s="7"/>
      <c r="I10" s="90"/>
      <c r="Q10" s="525"/>
    </row>
    <row r="11" spans="1:17" ht="18" customHeight="1" x14ac:dyDescent="0.25">
      <c r="A11" s="26" t="s">
        <v>11</v>
      </c>
      <c r="B11" s="30">
        <v>30</v>
      </c>
      <c r="C11" s="27">
        <f>B11/B$15</f>
        <v>0.18072289156626506</v>
      </c>
      <c r="D11" s="32">
        <v>451</v>
      </c>
      <c r="E11" s="27">
        <f>D11/D$15</f>
        <v>0.18047218887555022</v>
      </c>
      <c r="F11" s="413">
        <v>3784283.46</v>
      </c>
      <c r="G11" s="401"/>
      <c r="H11" s="7"/>
      <c r="I11" s="90"/>
      <c r="Q11" s="524"/>
    </row>
    <row r="12" spans="1:17" x14ac:dyDescent="0.25">
      <c r="A12" s="26" t="s">
        <v>12</v>
      </c>
      <c r="B12" s="30">
        <v>6</v>
      </c>
      <c r="C12" s="27">
        <f>B12/B$15</f>
        <v>3.614457831325301E-2</v>
      </c>
      <c r="D12" s="32">
        <v>215</v>
      </c>
      <c r="E12" s="27">
        <f>D12/D$15</f>
        <v>8.6034413765506204E-2</v>
      </c>
      <c r="F12" s="413">
        <v>10920413.050000001</v>
      </c>
      <c r="G12" s="401"/>
      <c r="H12" s="7"/>
      <c r="I12" s="90"/>
      <c r="Q12" s="525"/>
    </row>
    <row r="13" spans="1:17" x14ac:dyDescent="0.25">
      <c r="A13" s="520" t="s">
        <v>13</v>
      </c>
      <c r="B13" s="521">
        <f>SUM(B11:B12)</f>
        <v>36</v>
      </c>
      <c r="C13" s="522">
        <f t="shared" ref="C13:F13" si="1">SUM(C11:C12)</f>
        <v>0.21686746987951808</v>
      </c>
      <c r="D13" s="521">
        <f t="shared" si="1"/>
        <v>666</v>
      </c>
      <c r="E13" s="522">
        <f t="shared" si="1"/>
        <v>0.26650660264105641</v>
      </c>
      <c r="F13" s="523">
        <f t="shared" si="1"/>
        <v>14704696.510000002</v>
      </c>
      <c r="G13" s="401"/>
      <c r="H13" s="7"/>
      <c r="Q13" s="524"/>
    </row>
    <row r="14" spans="1:17" x14ac:dyDescent="0.25">
      <c r="A14" s="44"/>
      <c r="B14" s="30"/>
      <c r="C14" s="45"/>
      <c r="D14" s="30"/>
      <c r="E14" s="46"/>
      <c r="F14" s="47"/>
      <c r="G14" s="401"/>
      <c r="H14" s="7"/>
      <c r="Q14" s="526"/>
    </row>
    <row r="15" spans="1:17" ht="15" customHeight="1" x14ac:dyDescent="0.25">
      <c r="A15" s="527" t="s">
        <v>2349</v>
      </c>
      <c r="B15" s="521">
        <f>SUM(B9,B13)</f>
        <v>166</v>
      </c>
      <c r="C15" s="522">
        <f>SUM(C9,C13)</f>
        <v>1</v>
      </c>
      <c r="D15" s="521">
        <f>SUM(D9,D13)</f>
        <v>2499</v>
      </c>
      <c r="E15" s="522">
        <f>SUM(E9,E13)</f>
        <v>0.99999999999999989</v>
      </c>
      <c r="F15" s="523">
        <f>SUM(F9,F13)</f>
        <v>14704696.510000002</v>
      </c>
      <c r="G15" s="97"/>
      <c r="I15" s="90"/>
      <c r="Q15" s="524"/>
    </row>
    <row r="16" spans="1:17" x14ac:dyDescent="0.25">
      <c r="A16" s="149"/>
      <c r="B16" s="345"/>
      <c r="C16" s="131"/>
      <c r="D16" s="346"/>
      <c r="E16" s="133"/>
      <c r="F16" s="134"/>
      <c r="G16" s="97"/>
      <c r="Q16" s="528"/>
    </row>
    <row r="17" spans="1:17" ht="15.75" thickBot="1" x14ac:dyDescent="0.3">
      <c r="A17" s="149"/>
      <c r="B17" s="345"/>
      <c r="C17" s="131"/>
      <c r="D17" s="346"/>
      <c r="E17" s="133"/>
      <c r="F17" s="134"/>
      <c r="G17" s="97"/>
      <c r="Q17" s="528"/>
    </row>
    <row r="18" spans="1:17" ht="45.75" customHeight="1" thickBot="1" x14ac:dyDescent="0.3">
      <c r="A18" s="529" t="s">
        <v>2350</v>
      </c>
      <c r="B18" s="50"/>
      <c r="C18" s="178"/>
      <c r="D18" s="9"/>
      <c r="E18" s="176"/>
      <c r="F18" s="10"/>
      <c r="I18" s="90"/>
      <c r="Q18" s="528"/>
    </row>
    <row r="19" spans="1:17" ht="16.5" thickTop="1" thickBot="1" x14ac:dyDescent="0.3">
      <c r="A19" s="11"/>
      <c r="B19" s="12"/>
      <c r="C19" s="176"/>
      <c r="D19" s="9"/>
      <c r="E19" s="176"/>
      <c r="F19" s="10"/>
      <c r="I19" s="90"/>
      <c r="Q19" s="528"/>
    </row>
    <row r="20" spans="1:17" ht="45.75" customHeight="1" thickTop="1" thickBot="1" x14ac:dyDescent="0.3">
      <c r="A20" s="530" t="s">
        <v>16</v>
      </c>
      <c r="B20" s="12"/>
      <c r="C20" s="176"/>
      <c r="D20" s="9"/>
      <c r="E20" s="176"/>
      <c r="F20" s="10"/>
      <c r="H20" s="531" t="s">
        <v>17</v>
      </c>
      <c r="I20" s="90"/>
      <c r="Q20" s="528"/>
    </row>
    <row r="21" spans="1:17" ht="16.5" thickTop="1" thickBot="1" x14ac:dyDescent="0.3">
      <c r="F21" s="10"/>
      <c r="I21" s="90"/>
      <c r="Q21" s="528"/>
    </row>
    <row r="22" spans="1:17" ht="45.75" customHeight="1" thickTop="1" thickBot="1" x14ac:dyDescent="0.3">
      <c r="A22" s="515" t="s">
        <v>2</v>
      </c>
      <c r="B22" s="516" t="s">
        <v>3</v>
      </c>
      <c r="C22" s="517" t="s">
        <v>4</v>
      </c>
      <c r="D22" s="516" t="s">
        <v>5</v>
      </c>
      <c r="E22" s="518" t="s">
        <v>4</v>
      </c>
      <c r="F22" s="519" t="s">
        <v>6</v>
      </c>
      <c r="H22" s="532" t="s">
        <v>18</v>
      </c>
      <c r="I22" s="533" t="s">
        <v>19</v>
      </c>
      <c r="J22" s="534" t="s">
        <v>20</v>
      </c>
      <c r="K22" s="534" t="s">
        <v>21</v>
      </c>
      <c r="L22" s="534" t="s">
        <v>22</v>
      </c>
      <c r="M22" s="534" t="s">
        <v>23</v>
      </c>
      <c r="N22" s="535" t="s">
        <v>6</v>
      </c>
      <c r="O22" s="534" t="s">
        <v>24</v>
      </c>
      <c r="P22" s="536" t="s">
        <v>25</v>
      </c>
      <c r="Q22" s="528"/>
    </row>
    <row r="23" spans="1:17" ht="15" customHeight="1" thickTop="1" x14ac:dyDescent="0.25">
      <c r="A23" s="20" t="s">
        <v>7</v>
      </c>
      <c r="B23" s="21">
        <v>11</v>
      </c>
      <c r="C23" s="22">
        <f>B23/B$32</f>
        <v>0.5</v>
      </c>
      <c r="D23" s="23">
        <f>SUM(H23:H33)</f>
        <v>92</v>
      </c>
      <c r="E23" s="27">
        <f>D23/D$32</f>
        <v>0.69696969696969702</v>
      </c>
      <c r="F23" s="24"/>
      <c r="H23" s="65">
        <v>21</v>
      </c>
      <c r="I23" s="66">
        <v>400</v>
      </c>
      <c r="J23" s="66" t="s">
        <v>2154</v>
      </c>
      <c r="K23" s="67" t="s">
        <v>2351</v>
      </c>
      <c r="L23" s="68" t="s">
        <v>2352</v>
      </c>
      <c r="M23" s="68" t="s">
        <v>7</v>
      </c>
      <c r="N23" s="189">
        <v>0</v>
      </c>
      <c r="O23" s="70">
        <v>1651</v>
      </c>
      <c r="P23" s="71">
        <v>47484</v>
      </c>
      <c r="Q23" s="528"/>
    </row>
    <row r="24" spans="1:17" x14ac:dyDescent="0.25">
      <c r="A24" s="25" t="s">
        <v>8</v>
      </c>
      <c r="B24" s="26">
        <v>8</v>
      </c>
      <c r="C24" s="27">
        <f>B24/B$32</f>
        <v>0.36363636363636365</v>
      </c>
      <c r="D24" s="28">
        <f>SUM(H34:H41)</f>
        <v>26</v>
      </c>
      <c r="E24" s="27">
        <f>D24/D$32</f>
        <v>0.19696969696969696</v>
      </c>
      <c r="F24" s="29"/>
      <c r="H24" s="65">
        <v>2</v>
      </c>
      <c r="I24" s="66" t="s">
        <v>1642</v>
      </c>
      <c r="J24" s="66" t="s">
        <v>1642</v>
      </c>
      <c r="K24" s="67" t="s">
        <v>2351</v>
      </c>
      <c r="L24" s="68" t="s">
        <v>1642</v>
      </c>
      <c r="M24" s="68" t="s">
        <v>7</v>
      </c>
      <c r="N24" s="189">
        <v>0</v>
      </c>
      <c r="O24" s="70">
        <v>1651</v>
      </c>
      <c r="P24" s="71">
        <v>47484</v>
      </c>
      <c r="Q24" s="528"/>
    </row>
    <row r="25" spans="1:17" x14ac:dyDescent="0.25">
      <c r="A25" s="25" t="s">
        <v>9</v>
      </c>
      <c r="B25" s="30">
        <v>3</v>
      </c>
      <c r="C25" s="27">
        <f>B25/B$32</f>
        <v>0.13636363636363635</v>
      </c>
      <c r="D25" s="32">
        <f>SUM(H42:H44)</f>
        <v>14</v>
      </c>
      <c r="E25" s="27">
        <f>D25/D$32</f>
        <v>0.10606060606060606</v>
      </c>
      <c r="F25" s="29"/>
      <c r="H25" s="65">
        <v>2</v>
      </c>
      <c r="I25" s="66" t="s">
        <v>1642</v>
      </c>
      <c r="J25" s="66" t="s">
        <v>1642</v>
      </c>
      <c r="K25" s="67" t="s">
        <v>2351</v>
      </c>
      <c r="L25" s="68" t="s">
        <v>1642</v>
      </c>
      <c r="M25" s="68" t="s">
        <v>7</v>
      </c>
      <c r="N25" s="189">
        <v>0</v>
      </c>
      <c r="O25" s="70">
        <v>1651</v>
      </c>
      <c r="P25" s="71">
        <v>47484</v>
      </c>
      <c r="Q25" s="528"/>
    </row>
    <row r="26" spans="1:17" x14ac:dyDescent="0.25">
      <c r="A26" s="520" t="s">
        <v>10</v>
      </c>
      <c r="B26" s="521">
        <f>SUM(B23:B25)</f>
        <v>22</v>
      </c>
      <c r="C26" s="537">
        <f>SUM(C23:C25)</f>
        <v>1</v>
      </c>
      <c r="D26" s="538">
        <f>SUM(D23:D25)</f>
        <v>132</v>
      </c>
      <c r="E26" s="522">
        <f>SUM(E23:E25)</f>
        <v>1</v>
      </c>
      <c r="F26" s="523">
        <v>0</v>
      </c>
      <c r="G26" s="127"/>
      <c r="H26" s="65">
        <v>2</v>
      </c>
      <c r="I26" s="66" t="s">
        <v>1642</v>
      </c>
      <c r="J26" s="66" t="s">
        <v>1642</v>
      </c>
      <c r="K26" s="67" t="s">
        <v>2351</v>
      </c>
      <c r="L26" s="68" t="s">
        <v>1642</v>
      </c>
      <c r="M26" s="68" t="s">
        <v>7</v>
      </c>
      <c r="N26" s="189">
        <v>0</v>
      </c>
      <c r="O26" s="70">
        <v>1651</v>
      </c>
      <c r="P26" s="71">
        <v>47484</v>
      </c>
      <c r="Q26" s="528"/>
    </row>
    <row r="27" spans="1:17" x14ac:dyDescent="0.25">
      <c r="A27" s="26"/>
      <c r="B27" s="30"/>
      <c r="C27" s="39"/>
      <c r="D27" s="30"/>
      <c r="E27" s="40"/>
      <c r="F27" s="41"/>
      <c r="H27" s="65">
        <v>2</v>
      </c>
      <c r="I27" s="66" t="s">
        <v>1642</v>
      </c>
      <c r="J27" s="66" t="s">
        <v>1642</v>
      </c>
      <c r="K27" s="67" t="s">
        <v>2351</v>
      </c>
      <c r="L27" s="68" t="s">
        <v>1642</v>
      </c>
      <c r="M27" s="68" t="s">
        <v>7</v>
      </c>
      <c r="N27" s="189">
        <v>0</v>
      </c>
      <c r="O27" s="70">
        <v>1651</v>
      </c>
      <c r="P27" s="71">
        <v>47484</v>
      </c>
      <c r="Q27" s="528"/>
    </row>
    <row r="28" spans="1:17" x14ac:dyDescent="0.25">
      <c r="A28" s="26" t="s">
        <v>11</v>
      </c>
      <c r="B28" s="30">
        <v>0</v>
      </c>
      <c r="C28" s="27">
        <v>0</v>
      </c>
      <c r="D28" s="32">
        <v>0</v>
      </c>
      <c r="E28" s="27">
        <v>0</v>
      </c>
      <c r="F28" s="413"/>
      <c r="H28" s="65">
        <v>4</v>
      </c>
      <c r="I28" s="66" t="s">
        <v>1642</v>
      </c>
      <c r="J28" s="66" t="s">
        <v>1642</v>
      </c>
      <c r="K28" s="67" t="s">
        <v>2351</v>
      </c>
      <c r="L28" s="68" t="s">
        <v>1642</v>
      </c>
      <c r="M28" s="68" t="s">
        <v>7</v>
      </c>
      <c r="N28" s="189">
        <v>0</v>
      </c>
      <c r="O28" s="70">
        <v>1651</v>
      </c>
      <c r="P28" s="71">
        <v>47484</v>
      </c>
      <c r="Q28" s="528"/>
    </row>
    <row r="29" spans="1:17" x14ac:dyDescent="0.25">
      <c r="A29" s="26" t="s">
        <v>12</v>
      </c>
      <c r="B29" s="30">
        <v>0</v>
      </c>
      <c r="C29" s="31">
        <v>0</v>
      </c>
      <c r="D29" s="32">
        <v>0</v>
      </c>
      <c r="E29" s="31">
        <v>0</v>
      </c>
      <c r="F29" s="413"/>
      <c r="H29" s="65">
        <v>6</v>
      </c>
      <c r="I29" s="66">
        <v>1130</v>
      </c>
      <c r="J29" s="66" t="s">
        <v>2353</v>
      </c>
      <c r="K29" s="67" t="s">
        <v>2351</v>
      </c>
      <c r="L29" s="68" t="s">
        <v>2354</v>
      </c>
      <c r="M29" s="68" t="s">
        <v>7</v>
      </c>
      <c r="N29" s="189">
        <v>0</v>
      </c>
      <c r="O29" s="70">
        <v>2322</v>
      </c>
      <c r="P29" s="71">
        <v>43955</v>
      </c>
      <c r="Q29" s="528"/>
    </row>
    <row r="30" spans="1:17" x14ac:dyDescent="0.25">
      <c r="A30" s="520" t="s">
        <v>13</v>
      </c>
      <c r="B30" s="521">
        <v>0</v>
      </c>
      <c r="C30" s="537">
        <v>0</v>
      </c>
      <c r="D30" s="538">
        <v>0</v>
      </c>
      <c r="E30" s="522">
        <v>0</v>
      </c>
      <c r="F30" s="539">
        <v>0</v>
      </c>
      <c r="H30" s="65">
        <v>6</v>
      </c>
      <c r="I30" s="66">
        <v>1120</v>
      </c>
      <c r="J30" s="66" t="s">
        <v>2353</v>
      </c>
      <c r="K30" s="67" t="s">
        <v>2351</v>
      </c>
      <c r="L30" s="68" t="s">
        <v>2354</v>
      </c>
      <c r="M30" s="68" t="s">
        <v>7</v>
      </c>
      <c r="N30" s="189">
        <v>0</v>
      </c>
      <c r="O30" s="70">
        <v>2322</v>
      </c>
      <c r="P30" s="71">
        <v>43955</v>
      </c>
      <c r="Q30" s="528"/>
    </row>
    <row r="31" spans="1:17" x14ac:dyDescent="0.25">
      <c r="A31" s="44"/>
      <c r="B31" s="30"/>
      <c r="C31" s="45"/>
      <c r="D31" s="30"/>
      <c r="E31" s="46"/>
      <c r="F31" s="47"/>
      <c r="G31" s="127"/>
      <c r="H31" s="65">
        <v>11</v>
      </c>
      <c r="I31" s="66">
        <v>3110</v>
      </c>
      <c r="J31" s="66" t="s">
        <v>2355</v>
      </c>
      <c r="K31" s="67" t="s">
        <v>2351</v>
      </c>
      <c r="L31" s="68" t="s">
        <v>2356</v>
      </c>
      <c r="M31" s="68" t="s">
        <v>7</v>
      </c>
      <c r="N31" s="189">
        <v>0</v>
      </c>
      <c r="O31" s="70">
        <v>2707</v>
      </c>
      <c r="P31" s="71">
        <v>45323</v>
      </c>
      <c r="Q31" s="528"/>
    </row>
    <row r="32" spans="1:17" x14ac:dyDescent="0.25">
      <c r="A32" s="527" t="s">
        <v>2346</v>
      </c>
      <c r="B32" s="521">
        <f>SUM(B26,B30)</f>
        <v>22</v>
      </c>
      <c r="C32" s="522">
        <f t="shared" ref="C32:F32" si="2">SUM(C26,C30)</f>
        <v>1</v>
      </c>
      <c r="D32" s="521">
        <f t="shared" si="2"/>
        <v>132</v>
      </c>
      <c r="E32" s="522">
        <f t="shared" si="2"/>
        <v>1</v>
      </c>
      <c r="F32" s="523">
        <f t="shared" si="2"/>
        <v>0</v>
      </c>
      <c r="H32" s="96">
        <v>6</v>
      </c>
      <c r="I32" s="66">
        <v>35</v>
      </c>
      <c r="J32" s="66" t="s">
        <v>2357</v>
      </c>
      <c r="K32" s="67" t="s">
        <v>2358</v>
      </c>
      <c r="L32" s="68" t="s">
        <v>2359</v>
      </c>
      <c r="M32" s="68" t="s">
        <v>7</v>
      </c>
      <c r="N32" s="189">
        <v>0</v>
      </c>
      <c r="O32" s="68">
        <v>2871</v>
      </c>
      <c r="P32" s="71">
        <v>45689</v>
      </c>
      <c r="Q32" s="528"/>
    </row>
    <row r="33" spans="1:17" x14ac:dyDescent="0.25">
      <c r="B33" s="223"/>
      <c r="C33" s="540"/>
      <c r="E33" s="541"/>
      <c r="F33" s="109"/>
      <c r="H33" s="65">
        <v>30</v>
      </c>
      <c r="I33" s="66">
        <v>370</v>
      </c>
      <c r="J33" s="66" t="s">
        <v>2360</v>
      </c>
      <c r="K33" s="67" t="s">
        <v>2351</v>
      </c>
      <c r="L33" s="68" t="s">
        <v>2361</v>
      </c>
      <c r="M33" s="68" t="s">
        <v>7</v>
      </c>
      <c r="N33" s="189">
        <v>0</v>
      </c>
      <c r="O33" s="70">
        <v>3145</v>
      </c>
      <c r="P33" s="71">
        <v>46357</v>
      </c>
      <c r="Q33" s="528"/>
    </row>
    <row r="34" spans="1:17" x14ac:dyDescent="0.25">
      <c r="B34" s="223"/>
      <c r="C34" s="540"/>
      <c r="E34" s="541"/>
      <c r="F34" s="109"/>
      <c r="H34" s="65">
        <v>2</v>
      </c>
      <c r="I34" s="66" t="s">
        <v>1642</v>
      </c>
      <c r="J34" s="66" t="s">
        <v>1642</v>
      </c>
      <c r="K34" s="67" t="s">
        <v>2351</v>
      </c>
      <c r="L34" s="68" t="s">
        <v>1642</v>
      </c>
      <c r="M34" s="68" t="s">
        <v>8</v>
      </c>
      <c r="N34" s="189">
        <v>0</v>
      </c>
      <c r="O34" s="70">
        <v>1651</v>
      </c>
      <c r="P34" s="71">
        <v>47484</v>
      </c>
    </row>
    <row r="35" spans="1:17" x14ac:dyDescent="0.25">
      <c r="B35" s="223"/>
      <c r="C35" s="540"/>
      <c r="E35" s="541"/>
      <c r="F35" s="109"/>
      <c r="H35" s="65">
        <v>4</v>
      </c>
      <c r="I35" s="66" t="s">
        <v>1642</v>
      </c>
      <c r="J35" s="66" t="s">
        <v>1642</v>
      </c>
      <c r="K35" s="67" t="s">
        <v>2351</v>
      </c>
      <c r="L35" s="68" t="s">
        <v>1642</v>
      </c>
      <c r="M35" s="68" t="s">
        <v>8</v>
      </c>
      <c r="N35" s="189">
        <v>0</v>
      </c>
      <c r="O35" s="70">
        <v>1651</v>
      </c>
      <c r="P35" s="71">
        <v>47484</v>
      </c>
    </row>
    <row r="36" spans="1:17" x14ac:dyDescent="0.25">
      <c r="B36" s="223"/>
      <c r="C36" s="540"/>
      <c r="E36" s="541"/>
      <c r="F36" s="109"/>
      <c r="H36" s="65">
        <v>6</v>
      </c>
      <c r="I36" s="66">
        <v>66</v>
      </c>
      <c r="J36" s="66" t="s">
        <v>2362</v>
      </c>
      <c r="K36" s="67" t="s">
        <v>2351</v>
      </c>
      <c r="L36" s="68" t="s">
        <v>2363</v>
      </c>
      <c r="M36" s="68" t="s">
        <v>8</v>
      </c>
      <c r="N36" s="189">
        <v>0</v>
      </c>
      <c r="O36" s="70">
        <v>1651</v>
      </c>
      <c r="P36" s="71">
        <v>47484</v>
      </c>
    </row>
    <row r="37" spans="1:17" x14ac:dyDescent="0.25">
      <c r="B37" s="223"/>
      <c r="C37" s="540"/>
      <c r="E37" s="541"/>
      <c r="F37" s="109"/>
      <c r="H37" s="65">
        <v>4</v>
      </c>
      <c r="I37" s="66" t="s">
        <v>1642</v>
      </c>
      <c r="J37" s="66" t="s">
        <v>1642</v>
      </c>
      <c r="K37" s="67" t="s">
        <v>2351</v>
      </c>
      <c r="L37" s="68" t="s">
        <v>1642</v>
      </c>
      <c r="M37" s="68" t="s">
        <v>8</v>
      </c>
      <c r="N37" s="189">
        <v>0</v>
      </c>
      <c r="O37" s="70">
        <v>1651</v>
      </c>
      <c r="P37" s="71">
        <v>47484</v>
      </c>
    </row>
    <row r="38" spans="1:17" x14ac:dyDescent="0.25">
      <c r="C38" s="540"/>
      <c r="D38" s="105"/>
      <c r="E38" s="542"/>
      <c r="F38" s="543"/>
      <c r="G38" s="127"/>
      <c r="H38" s="65">
        <v>2</v>
      </c>
      <c r="I38" s="66" t="s">
        <v>1642</v>
      </c>
      <c r="J38" s="66" t="s">
        <v>1642</v>
      </c>
      <c r="K38" s="67" t="s">
        <v>2351</v>
      </c>
      <c r="L38" s="68" t="s">
        <v>1642</v>
      </c>
      <c r="M38" s="68" t="s">
        <v>8</v>
      </c>
      <c r="N38" s="189">
        <v>0</v>
      </c>
      <c r="O38" s="70">
        <v>1651</v>
      </c>
      <c r="P38" s="71">
        <v>47484</v>
      </c>
    </row>
    <row r="39" spans="1:17" x14ac:dyDescent="0.25">
      <c r="C39" s="540"/>
      <c r="D39" s="105"/>
      <c r="E39" s="542"/>
      <c r="F39" s="543"/>
      <c r="G39" s="127"/>
      <c r="H39" s="65">
        <v>2</v>
      </c>
      <c r="I39" s="66" t="s">
        <v>1642</v>
      </c>
      <c r="J39" s="66" t="s">
        <v>1642</v>
      </c>
      <c r="K39" s="67" t="s">
        <v>2351</v>
      </c>
      <c r="L39" s="68" t="s">
        <v>1642</v>
      </c>
      <c r="M39" s="68" t="s">
        <v>8</v>
      </c>
      <c r="N39" s="189">
        <v>0</v>
      </c>
      <c r="O39" s="70">
        <v>1651</v>
      </c>
      <c r="P39" s="71">
        <v>47484</v>
      </c>
    </row>
    <row r="40" spans="1:17" x14ac:dyDescent="0.25">
      <c r="C40" s="540"/>
      <c r="D40" s="105"/>
      <c r="E40" s="542"/>
      <c r="F40" s="543"/>
      <c r="G40" s="316"/>
      <c r="H40" s="65">
        <v>4</v>
      </c>
      <c r="I40" s="66" t="s">
        <v>1642</v>
      </c>
      <c r="J40" s="66" t="s">
        <v>1642</v>
      </c>
      <c r="K40" s="67" t="s">
        <v>2351</v>
      </c>
      <c r="L40" s="68" t="s">
        <v>1642</v>
      </c>
      <c r="M40" s="68" t="s">
        <v>8</v>
      </c>
      <c r="N40" s="189">
        <v>0</v>
      </c>
      <c r="O40" s="70">
        <v>1651</v>
      </c>
      <c r="P40" s="71">
        <v>47484</v>
      </c>
    </row>
    <row r="41" spans="1:17" x14ac:dyDescent="0.25">
      <c r="C41" s="540"/>
      <c r="D41" s="105"/>
      <c r="E41" s="542"/>
      <c r="F41" s="543"/>
      <c r="G41" s="316"/>
      <c r="H41" s="65">
        <v>2</v>
      </c>
      <c r="I41" s="66" t="s">
        <v>1642</v>
      </c>
      <c r="J41" s="66" t="s">
        <v>1642</v>
      </c>
      <c r="K41" s="67" t="s">
        <v>2351</v>
      </c>
      <c r="L41" s="68" t="s">
        <v>1642</v>
      </c>
      <c r="M41" s="68" t="s">
        <v>8</v>
      </c>
      <c r="N41" s="189">
        <v>0</v>
      </c>
      <c r="O41" s="70">
        <v>1651</v>
      </c>
      <c r="P41" s="71">
        <v>47484</v>
      </c>
    </row>
    <row r="42" spans="1:17" x14ac:dyDescent="0.25">
      <c r="C42" s="540"/>
      <c r="D42" s="105"/>
      <c r="E42" s="542"/>
      <c r="F42" s="543"/>
      <c r="G42" s="316"/>
      <c r="H42" s="65">
        <v>4</v>
      </c>
      <c r="I42" s="66" t="s">
        <v>1642</v>
      </c>
      <c r="J42" s="66" t="s">
        <v>1642</v>
      </c>
      <c r="K42" s="67" t="s">
        <v>2351</v>
      </c>
      <c r="L42" s="68" t="s">
        <v>1642</v>
      </c>
      <c r="M42" s="68" t="s">
        <v>9</v>
      </c>
      <c r="N42" s="189">
        <v>0</v>
      </c>
      <c r="O42" s="70">
        <v>1651</v>
      </c>
      <c r="P42" s="71">
        <v>47484</v>
      </c>
    </row>
    <row r="43" spans="1:17" x14ac:dyDescent="0.25">
      <c r="C43" s="540"/>
      <c r="D43" s="375"/>
      <c r="E43" s="542"/>
      <c r="F43" s="543"/>
      <c r="G43" s="544"/>
      <c r="H43" s="65">
        <v>4</v>
      </c>
      <c r="I43" s="66" t="s">
        <v>1642</v>
      </c>
      <c r="J43" s="66" t="s">
        <v>1642</v>
      </c>
      <c r="K43" s="67" t="s">
        <v>2351</v>
      </c>
      <c r="L43" s="68" t="s">
        <v>1642</v>
      </c>
      <c r="M43" s="68" t="s">
        <v>9</v>
      </c>
      <c r="N43" s="189">
        <v>0</v>
      </c>
      <c r="O43" s="70">
        <v>1651</v>
      </c>
      <c r="P43" s="71">
        <v>47484</v>
      </c>
    </row>
    <row r="44" spans="1:17" x14ac:dyDescent="0.25">
      <c r="C44" s="540"/>
      <c r="D44" s="105"/>
      <c r="E44" s="542"/>
      <c r="F44" s="543"/>
      <c r="G44" s="127"/>
      <c r="H44" s="65">
        <v>6</v>
      </c>
      <c r="I44" s="66">
        <v>25</v>
      </c>
      <c r="J44" s="66" t="s">
        <v>2364</v>
      </c>
      <c r="K44" s="67" t="s">
        <v>2351</v>
      </c>
      <c r="L44" s="68" t="s">
        <v>2365</v>
      </c>
      <c r="M44" s="68" t="s">
        <v>9</v>
      </c>
      <c r="N44" s="189">
        <v>0</v>
      </c>
      <c r="O44" s="70">
        <v>1651</v>
      </c>
      <c r="P44" s="71">
        <v>47484</v>
      </c>
    </row>
    <row r="45" spans="1:17" ht="15.75" thickBot="1" x14ac:dyDescent="0.3">
      <c r="C45" s="540"/>
      <c r="D45" s="105"/>
      <c r="E45" s="542"/>
      <c r="F45" s="543"/>
      <c r="G45" s="127"/>
      <c r="H45" s="128"/>
      <c r="I45" s="90"/>
    </row>
    <row r="46" spans="1:17" ht="45.75" customHeight="1" thickBot="1" x14ac:dyDescent="0.3">
      <c r="A46" s="545" t="s">
        <v>2366</v>
      </c>
      <c r="B46" s="50"/>
      <c r="C46" s="178"/>
      <c r="D46" s="9"/>
      <c r="E46" s="176"/>
      <c r="F46" s="10"/>
      <c r="I46" s="90"/>
    </row>
    <row r="47" spans="1:17" ht="16.5" thickTop="1" thickBot="1" x14ac:dyDescent="0.3">
      <c r="A47" s="11"/>
      <c r="B47" s="12"/>
      <c r="C47" s="176"/>
      <c r="D47" s="9"/>
      <c r="E47" s="176"/>
      <c r="F47" s="10"/>
      <c r="I47" s="90"/>
    </row>
    <row r="48" spans="1:17" ht="45.75" customHeight="1" thickTop="1" thickBot="1" x14ac:dyDescent="0.3">
      <c r="A48" s="530" t="s">
        <v>16</v>
      </c>
      <c r="B48" s="12"/>
      <c r="C48" s="176"/>
      <c r="D48" s="9"/>
      <c r="E48" s="176"/>
      <c r="F48" s="10"/>
      <c r="H48" s="531" t="s">
        <v>17</v>
      </c>
      <c r="I48" s="90"/>
    </row>
    <row r="49" spans="1:16" ht="15" customHeight="1" thickTop="1" thickBot="1" x14ac:dyDescent="0.3">
      <c r="F49" s="10"/>
      <c r="I49" s="90"/>
    </row>
    <row r="50" spans="1:16" ht="45.75" customHeight="1" thickTop="1" thickBot="1" x14ac:dyDescent="0.3">
      <c r="A50" s="515" t="s">
        <v>2</v>
      </c>
      <c r="B50" s="516" t="s">
        <v>3</v>
      </c>
      <c r="C50" s="517" t="s">
        <v>4</v>
      </c>
      <c r="D50" s="516" t="s">
        <v>5</v>
      </c>
      <c r="E50" s="518" t="s">
        <v>4</v>
      </c>
      <c r="F50" s="519" t="s">
        <v>6</v>
      </c>
      <c r="H50" s="532" t="s">
        <v>18</v>
      </c>
      <c r="I50" s="533" t="s">
        <v>19</v>
      </c>
      <c r="J50" s="534" t="s">
        <v>20</v>
      </c>
      <c r="K50" s="534" t="s">
        <v>21</v>
      </c>
      <c r="L50" s="534" t="s">
        <v>22</v>
      </c>
      <c r="M50" s="534" t="s">
        <v>23</v>
      </c>
      <c r="N50" s="535" t="s">
        <v>6</v>
      </c>
      <c r="O50" s="534" t="s">
        <v>24</v>
      </c>
      <c r="P50" s="536" t="s">
        <v>25</v>
      </c>
    </row>
    <row r="51" spans="1:16" ht="15.75" thickTop="1" x14ac:dyDescent="0.25">
      <c r="A51" s="20" t="s">
        <v>7</v>
      </c>
      <c r="B51" s="21">
        <v>0</v>
      </c>
      <c r="C51" s="22">
        <v>0</v>
      </c>
      <c r="D51" s="23">
        <v>0</v>
      </c>
      <c r="E51" s="22">
        <v>0</v>
      </c>
      <c r="F51" s="24"/>
      <c r="H51" s="65">
        <v>50</v>
      </c>
      <c r="I51" s="66">
        <v>170</v>
      </c>
      <c r="J51" s="66" t="s">
        <v>2367</v>
      </c>
      <c r="K51" s="67" t="s">
        <v>2368</v>
      </c>
      <c r="L51" s="68" t="s">
        <v>2369</v>
      </c>
      <c r="M51" s="68" t="s">
        <v>8</v>
      </c>
      <c r="N51" s="189">
        <v>0</v>
      </c>
      <c r="O51" s="70">
        <v>1278</v>
      </c>
      <c r="P51" s="71">
        <v>46023</v>
      </c>
    </row>
    <row r="52" spans="1:16" x14ac:dyDescent="0.25">
      <c r="A52" s="25" t="s">
        <v>8</v>
      </c>
      <c r="B52" s="26">
        <v>8</v>
      </c>
      <c r="C52" s="27">
        <f>B52/B$60</f>
        <v>0.8</v>
      </c>
      <c r="D52" s="28">
        <f>SUM(H51:H58)</f>
        <v>171</v>
      </c>
      <c r="E52" s="27">
        <f>D52/D$60</f>
        <v>0.88144329896907214</v>
      </c>
      <c r="F52" s="29"/>
      <c r="H52" s="65">
        <v>40</v>
      </c>
      <c r="I52" s="66">
        <v>140</v>
      </c>
      <c r="J52" s="66" t="s">
        <v>2367</v>
      </c>
      <c r="K52" s="67" t="s">
        <v>2368</v>
      </c>
      <c r="L52" s="68" t="s">
        <v>2369</v>
      </c>
      <c r="M52" s="68" t="s">
        <v>8</v>
      </c>
      <c r="N52" s="189">
        <v>0</v>
      </c>
      <c r="O52" s="70">
        <v>1539</v>
      </c>
      <c r="P52" s="71">
        <v>46204</v>
      </c>
    </row>
    <row r="53" spans="1:16" x14ac:dyDescent="0.25">
      <c r="A53" s="25" t="s">
        <v>9</v>
      </c>
      <c r="B53" s="30">
        <v>1</v>
      </c>
      <c r="C53" s="27">
        <f>B53/B$60</f>
        <v>0.1</v>
      </c>
      <c r="D53" s="32">
        <v>21</v>
      </c>
      <c r="E53" s="27">
        <f>D53/D$60</f>
        <v>0.10824742268041238</v>
      </c>
      <c r="F53" s="29"/>
      <c r="H53" s="65">
        <v>31</v>
      </c>
      <c r="I53" s="66">
        <v>240</v>
      </c>
      <c r="J53" s="66" t="s">
        <v>2370</v>
      </c>
      <c r="K53" s="67" t="s">
        <v>2368</v>
      </c>
      <c r="L53" s="68" t="s">
        <v>2371</v>
      </c>
      <c r="M53" s="68" t="s">
        <v>8</v>
      </c>
      <c r="N53" s="189">
        <v>0</v>
      </c>
      <c r="O53" s="70">
        <v>1917</v>
      </c>
      <c r="P53" s="71">
        <v>42795</v>
      </c>
    </row>
    <row r="54" spans="1:16" x14ac:dyDescent="0.25">
      <c r="A54" s="520" t="s">
        <v>10</v>
      </c>
      <c r="B54" s="521">
        <f>SUM(B51:B53)</f>
        <v>9</v>
      </c>
      <c r="C54" s="522">
        <f t="shared" ref="C54:F54" si="3">SUM(C51:C53)</f>
        <v>0.9</v>
      </c>
      <c r="D54" s="521">
        <f t="shared" si="3"/>
        <v>192</v>
      </c>
      <c r="E54" s="522">
        <f t="shared" si="3"/>
        <v>0.98969072164948457</v>
      </c>
      <c r="F54" s="523">
        <f t="shared" si="3"/>
        <v>0</v>
      </c>
      <c r="G54" s="127"/>
      <c r="H54" s="65">
        <v>3</v>
      </c>
      <c r="I54" s="66" t="s">
        <v>1642</v>
      </c>
      <c r="J54" s="66" t="s">
        <v>1642</v>
      </c>
      <c r="K54" s="67" t="s">
        <v>2368</v>
      </c>
      <c r="L54" s="68" t="s">
        <v>1642</v>
      </c>
      <c r="M54" s="68" t="s">
        <v>8</v>
      </c>
      <c r="N54" s="189">
        <v>0</v>
      </c>
      <c r="O54" s="70">
        <v>1917</v>
      </c>
      <c r="P54" s="71">
        <v>42795</v>
      </c>
    </row>
    <row r="55" spans="1:16" x14ac:dyDescent="0.25">
      <c r="A55" s="26"/>
      <c r="B55" s="30"/>
      <c r="C55" s="39"/>
      <c r="D55" s="30"/>
      <c r="E55" s="40"/>
      <c r="F55" s="41"/>
      <c r="H55" s="65">
        <v>10</v>
      </c>
      <c r="I55" s="66">
        <v>461</v>
      </c>
      <c r="J55" s="66" t="s">
        <v>2372</v>
      </c>
      <c r="K55" s="67" t="s">
        <v>2373</v>
      </c>
      <c r="L55" s="68" t="s">
        <v>2374</v>
      </c>
      <c r="M55" s="68" t="s">
        <v>8</v>
      </c>
      <c r="N55" s="189">
        <v>0</v>
      </c>
      <c r="O55" s="70">
        <v>2112</v>
      </c>
      <c r="P55" s="71">
        <v>43252</v>
      </c>
    </row>
    <row r="56" spans="1:16" x14ac:dyDescent="0.25">
      <c r="A56" s="26" t="s">
        <v>11</v>
      </c>
      <c r="B56" s="30">
        <v>1</v>
      </c>
      <c r="C56" s="27">
        <f>B56/B$60</f>
        <v>0.1</v>
      </c>
      <c r="D56" s="32">
        <v>2</v>
      </c>
      <c r="E56" s="27">
        <f>D56/D$60</f>
        <v>1.0309278350515464E-2</v>
      </c>
      <c r="F56" s="413">
        <f>N60</f>
        <v>32834.851699999999</v>
      </c>
      <c r="H56" s="65">
        <v>12</v>
      </c>
      <c r="I56" s="66">
        <v>501</v>
      </c>
      <c r="J56" s="66" t="s">
        <v>2170</v>
      </c>
      <c r="K56" s="67" t="s">
        <v>2368</v>
      </c>
      <c r="L56" s="68" t="s">
        <v>2375</v>
      </c>
      <c r="M56" s="68" t="s">
        <v>8</v>
      </c>
      <c r="N56" s="189">
        <v>0</v>
      </c>
      <c r="O56" s="70">
        <v>2713</v>
      </c>
      <c r="P56" s="71">
        <v>45261</v>
      </c>
    </row>
    <row r="57" spans="1:16" x14ac:dyDescent="0.25">
      <c r="A57" s="26" t="s">
        <v>12</v>
      </c>
      <c r="B57" s="30">
        <v>0</v>
      </c>
      <c r="C57" s="27">
        <f>B57/B$60</f>
        <v>0</v>
      </c>
      <c r="D57" s="32">
        <v>0</v>
      </c>
      <c r="E57" s="27">
        <f>D57/D$60</f>
        <v>0</v>
      </c>
      <c r="F57" s="413"/>
      <c r="H57" s="65">
        <v>15</v>
      </c>
      <c r="I57" s="66">
        <v>491</v>
      </c>
      <c r="J57" s="66" t="s">
        <v>2170</v>
      </c>
      <c r="K57" s="67" t="s">
        <v>2368</v>
      </c>
      <c r="L57" s="68" t="s">
        <v>2375</v>
      </c>
      <c r="M57" s="68" t="s">
        <v>8</v>
      </c>
      <c r="N57" s="189">
        <v>0</v>
      </c>
      <c r="O57" s="70">
        <v>2713</v>
      </c>
      <c r="P57" s="71">
        <v>45261</v>
      </c>
    </row>
    <row r="58" spans="1:16" x14ac:dyDescent="0.25">
      <c r="A58" s="520" t="s">
        <v>13</v>
      </c>
      <c r="B58" s="521">
        <f>SUM(B56:B57)</f>
        <v>1</v>
      </c>
      <c r="C58" s="522">
        <f t="shared" ref="C58:F58" si="4">SUM(C56:C57)</f>
        <v>0.1</v>
      </c>
      <c r="D58" s="521">
        <f t="shared" si="4"/>
        <v>2</v>
      </c>
      <c r="E58" s="522">
        <f t="shared" si="4"/>
        <v>1.0309278350515464E-2</v>
      </c>
      <c r="F58" s="523">
        <f t="shared" si="4"/>
        <v>32834.851699999999</v>
      </c>
      <c r="H58" s="65">
        <v>10</v>
      </c>
      <c r="I58" s="66">
        <v>95</v>
      </c>
      <c r="J58" s="66" t="s">
        <v>2376</v>
      </c>
      <c r="K58" s="67" t="s">
        <v>2377</v>
      </c>
      <c r="L58" s="68" t="s">
        <v>2378</v>
      </c>
      <c r="M58" s="68" t="s">
        <v>8</v>
      </c>
      <c r="N58" s="189">
        <v>0</v>
      </c>
      <c r="O58" s="70">
        <v>2984</v>
      </c>
      <c r="P58" s="71">
        <v>45717</v>
      </c>
    </row>
    <row r="59" spans="1:16" x14ac:dyDescent="0.25">
      <c r="A59" s="44"/>
      <c r="B59" s="30"/>
      <c r="C59" s="45"/>
      <c r="D59" s="30"/>
      <c r="E59" s="46"/>
      <c r="F59" s="47"/>
      <c r="G59" s="127"/>
      <c r="H59" s="65">
        <v>21</v>
      </c>
      <c r="I59" s="66">
        <v>500</v>
      </c>
      <c r="J59" s="66" t="s">
        <v>185</v>
      </c>
      <c r="K59" s="67" t="s">
        <v>2379</v>
      </c>
      <c r="L59" s="68" t="s">
        <v>2380</v>
      </c>
      <c r="M59" s="68" t="s">
        <v>9</v>
      </c>
      <c r="N59" s="189">
        <v>0</v>
      </c>
      <c r="O59" s="70">
        <v>2111</v>
      </c>
      <c r="P59" s="71">
        <v>43040</v>
      </c>
    </row>
    <row r="60" spans="1:16" ht="15" customHeight="1" x14ac:dyDescent="0.25">
      <c r="A60" s="527" t="s">
        <v>33</v>
      </c>
      <c r="B60" s="521">
        <f>SUM(B54,B58)</f>
        <v>10</v>
      </c>
      <c r="C60" s="522">
        <f t="shared" ref="C60:F60" si="5">SUM(C54,C58)</f>
        <v>1</v>
      </c>
      <c r="D60" s="521">
        <f t="shared" si="5"/>
        <v>194</v>
      </c>
      <c r="E60" s="522">
        <f t="shared" si="5"/>
        <v>1</v>
      </c>
      <c r="F60" s="523">
        <f t="shared" si="5"/>
        <v>32834.851699999999</v>
      </c>
      <c r="H60" s="65">
        <v>2</v>
      </c>
      <c r="I60" s="66" t="s">
        <v>1642</v>
      </c>
      <c r="J60" s="66" t="s">
        <v>1642</v>
      </c>
      <c r="K60" s="67" t="s">
        <v>2368</v>
      </c>
      <c r="L60" s="68" t="s">
        <v>1642</v>
      </c>
      <c r="M60" s="68" t="s">
        <v>11</v>
      </c>
      <c r="N60" s="189">
        <v>32834.851699999999</v>
      </c>
      <c r="O60" s="70">
        <v>1917</v>
      </c>
      <c r="P60" s="71">
        <v>42795</v>
      </c>
    </row>
    <row r="61" spans="1:16" ht="15.75" thickBot="1" x14ac:dyDescent="0.3"/>
    <row r="62" spans="1:16" ht="45.75" customHeight="1" thickBot="1" x14ac:dyDescent="0.3">
      <c r="A62" s="545" t="s">
        <v>2381</v>
      </c>
      <c r="B62" s="50"/>
      <c r="C62" s="178"/>
      <c r="D62" s="9"/>
      <c r="E62" s="176"/>
      <c r="F62" s="10"/>
      <c r="I62" s="90"/>
    </row>
    <row r="63" spans="1:16" ht="16.5" thickTop="1" thickBot="1" x14ac:dyDescent="0.3">
      <c r="A63" s="11"/>
      <c r="B63" s="12"/>
      <c r="C63" s="176"/>
      <c r="D63" s="9"/>
      <c r="E63" s="176"/>
      <c r="F63" s="10"/>
      <c r="I63" s="90"/>
    </row>
    <row r="64" spans="1:16" ht="45.75" customHeight="1" thickTop="1" thickBot="1" x14ac:dyDescent="0.3">
      <c r="A64" s="530" t="s">
        <v>16</v>
      </c>
      <c r="B64" s="12"/>
      <c r="C64" s="176"/>
      <c r="D64" s="9"/>
      <c r="E64" s="176"/>
      <c r="F64" s="10"/>
      <c r="H64" s="531" t="s">
        <v>17</v>
      </c>
      <c r="I64" s="90"/>
    </row>
    <row r="65" spans="1:16" ht="16.5" thickTop="1" thickBot="1" x14ac:dyDescent="0.3">
      <c r="F65" s="10"/>
      <c r="I65" s="90"/>
    </row>
    <row r="66" spans="1:16" ht="45.75" customHeight="1" thickTop="1" thickBot="1" x14ac:dyDescent="0.3">
      <c r="A66" s="515" t="s">
        <v>2</v>
      </c>
      <c r="B66" s="516" t="s">
        <v>3</v>
      </c>
      <c r="C66" s="517" t="s">
        <v>4</v>
      </c>
      <c r="D66" s="516" t="s">
        <v>5</v>
      </c>
      <c r="E66" s="518" t="s">
        <v>4</v>
      </c>
      <c r="F66" s="519" t="s">
        <v>6</v>
      </c>
      <c r="H66" s="532" t="s">
        <v>18</v>
      </c>
      <c r="I66" s="533" t="s">
        <v>19</v>
      </c>
      <c r="J66" s="534" t="s">
        <v>20</v>
      </c>
      <c r="K66" s="534" t="s">
        <v>21</v>
      </c>
      <c r="L66" s="534" t="s">
        <v>22</v>
      </c>
      <c r="M66" s="534" t="s">
        <v>23</v>
      </c>
      <c r="N66" s="535" t="s">
        <v>6</v>
      </c>
      <c r="O66" s="534" t="s">
        <v>24</v>
      </c>
      <c r="P66" s="536" t="s">
        <v>25</v>
      </c>
    </row>
    <row r="67" spans="1:16" ht="15.75" thickTop="1" x14ac:dyDescent="0.25">
      <c r="A67" s="20" t="s">
        <v>7</v>
      </c>
      <c r="B67" s="21">
        <v>55</v>
      </c>
      <c r="C67" s="22">
        <f>B67/B$76</f>
        <v>0.72368421052631582</v>
      </c>
      <c r="D67" s="23">
        <f>SUM(H67:H121)</f>
        <v>794</v>
      </c>
      <c r="E67" s="27">
        <f>D67/D$76</f>
        <v>0.54948096885813147</v>
      </c>
      <c r="F67" s="24"/>
      <c r="H67" s="65">
        <v>4</v>
      </c>
      <c r="I67" s="66" t="s">
        <v>1642</v>
      </c>
      <c r="J67" s="66" t="s">
        <v>1642</v>
      </c>
      <c r="K67" s="67" t="s">
        <v>2382</v>
      </c>
      <c r="L67" s="68" t="s">
        <v>1642</v>
      </c>
      <c r="M67" s="68" t="s">
        <v>7</v>
      </c>
      <c r="N67" s="189">
        <v>0</v>
      </c>
      <c r="O67" s="70">
        <v>1004</v>
      </c>
      <c r="P67" s="71">
        <v>44409</v>
      </c>
    </row>
    <row r="68" spans="1:16" x14ac:dyDescent="0.25">
      <c r="A68" s="25" t="s">
        <v>8</v>
      </c>
      <c r="B68" s="26">
        <v>10</v>
      </c>
      <c r="C68" s="27">
        <f>B68/B$76</f>
        <v>0.13157894736842105</v>
      </c>
      <c r="D68" s="28">
        <f>SUM(H122:H131)</f>
        <v>164</v>
      </c>
      <c r="E68" s="27">
        <f>D68/D$76</f>
        <v>0.11349480968858132</v>
      </c>
      <c r="F68" s="29"/>
      <c r="H68" s="65">
        <v>4</v>
      </c>
      <c r="I68" s="66" t="s">
        <v>1642</v>
      </c>
      <c r="J68" s="66" t="s">
        <v>1642</v>
      </c>
      <c r="K68" s="67" t="s">
        <v>2382</v>
      </c>
      <c r="L68" s="68" t="s">
        <v>1642</v>
      </c>
      <c r="M68" s="68" t="s">
        <v>7</v>
      </c>
      <c r="N68" s="189">
        <v>0</v>
      </c>
      <c r="O68" s="70">
        <v>1004</v>
      </c>
      <c r="P68" s="71">
        <v>44409</v>
      </c>
    </row>
    <row r="69" spans="1:16" ht="26.25" x14ac:dyDescent="0.25">
      <c r="A69" s="25" t="s">
        <v>9</v>
      </c>
      <c r="B69" s="30">
        <v>4</v>
      </c>
      <c r="C69" s="27">
        <f>B69/B$76</f>
        <v>5.2631578947368418E-2</v>
      </c>
      <c r="D69" s="32">
        <f>SUM(H132:H135)</f>
        <v>171</v>
      </c>
      <c r="E69" s="27">
        <f>D69/D$76</f>
        <v>0.11833910034602076</v>
      </c>
      <c r="F69" s="29"/>
      <c r="H69" s="65">
        <v>8</v>
      </c>
      <c r="I69" s="66">
        <v>1214</v>
      </c>
      <c r="J69" s="66" t="s">
        <v>2383</v>
      </c>
      <c r="K69" s="67" t="s">
        <v>2382</v>
      </c>
      <c r="L69" s="68" t="s">
        <v>2384</v>
      </c>
      <c r="M69" s="68" t="s">
        <v>7</v>
      </c>
      <c r="N69" s="189">
        <v>0</v>
      </c>
      <c r="O69" s="70">
        <v>1004</v>
      </c>
      <c r="P69" s="71">
        <v>44409</v>
      </c>
    </row>
    <row r="70" spans="1:16" ht="26.25" x14ac:dyDescent="0.25">
      <c r="A70" s="520" t="s">
        <v>10</v>
      </c>
      <c r="B70" s="521">
        <f>SUM(B67:B69)</f>
        <v>69</v>
      </c>
      <c r="C70" s="522">
        <f t="shared" ref="C70:F70" si="6">SUM(C67:C69)</f>
        <v>0.90789473684210531</v>
      </c>
      <c r="D70" s="521">
        <f t="shared" si="6"/>
        <v>1129</v>
      </c>
      <c r="E70" s="522">
        <f t="shared" si="6"/>
        <v>0.78131487889273354</v>
      </c>
      <c r="F70" s="523">
        <f t="shared" si="6"/>
        <v>0</v>
      </c>
      <c r="G70" s="127"/>
      <c r="H70" s="65">
        <v>6</v>
      </c>
      <c r="I70" s="66">
        <v>1230</v>
      </c>
      <c r="J70" s="66" t="s">
        <v>2383</v>
      </c>
      <c r="K70" s="67" t="s">
        <v>2382</v>
      </c>
      <c r="L70" s="68" t="s">
        <v>2384</v>
      </c>
      <c r="M70" s="68" t="s">
        <v>7</v>
      </c>
      <c r="N70" s="189">
        <v>0</v>
      </c>
      <c r="O70" s="70">
        <v>1004</v>
      </c>
      <c r="P70" s="71">
        <v>44409</v>
      </c>
    </row>
    <row r="71" spans="1:16" ht="26.25" x14ac:dyDescent="0.25">
      <c r="A71" s="26"/>
      <c r="B71" s="30"/>
      <c r="C71" s="39"/>
      <c r="D71" s="30"/>
      <c r="E71" s="40"/>
      <c r="F71" s="41"/>
      <c r="H71" s="65">
        <v>6</v>
      </c>
      <c r="I71" s="66">
        <v>3801</v>
      </c>
      <c r="J71" s="66" t="s">
        <v>2385</v>
      </c>
      <c r="K71" s="67" t="s">
        <v>2382</v>
      </c>
      <c r="L71" s="68" t="s">
        <v>2386</v>
      </c>
      <c r="M71" s="68" t="s">
        <v>7</v>
      </c>
      <c r="N71" s="189">
        <v>0</v>
      </c>
      <c r="O71" s="70">
        <v>1004</v>
      </c>
      <c r="P71" s="71">
        <v>44409</v>
      </c>
    </row>
    <row r="72" spans="1:16" ht="26.25" x14ac:dyDescent="0.25">
      <c r="A72" s="26" t="s">
        <v>11</v>
      </c>
      <c r="B72" s="30">
        <v>5</v>
      </c>
      <c r="C72" s="27">
        <f>B72/B$76</f>
        <v>6.5789473684210523E-2</v>
      </c>
      <c r="D72" s="32">
        <f>SUM(H136:H140)</f>
        <v>163</v>
      </c>
      <c r="E72" s="27">
        <f>D72/D$76</f>
        <v>0.11280276816608996</v>
      </c>
      <c r="F72" s="413">
        <f>SUM(N136:N140)</f>
        <v>1733962.9667300002</v>
      </c>
      <c r="H72" s="65">
        <v>24</v>
      </c>
      <c r="I72" s="66">
        <v>3815</v>
      </c>
      <c r="J72" s="66" t="s">
        <v>2385</v>
      </c>
      <c r="K72" s="67" t="s">
        <v>2382</v>
      </c>
      <c r="L72" s="68" t="s">
        <v>2386</v>
      </c>
      <c r="M72" s="68" t="s">
        <v>7</v>
      </c>
      <c r="N72" s="189">
        <v>0</v>
      </c>
      <c r="O72" s="70">
        <v>1004</v>
      </c>
      <c r="P72" s="71">
        <v>44409</v>
      </c>
    </row>
    <row r="73" spans="1:16" ht="26.25" x14ac:dyDescent="0.25">
      <c r="A73" s="26" t="s">
        <v>12</v>
      </c>
      <c r="B73" s="30">
        <v>2</v>
      </c>
      <c r="C73" s="27">
        <f>B73/B$76</f>
        <v>2.6315789473684209E-2</v>
      </c>
      <c r="D73" s="32">
        <f>SUM(H141:H142)</f>
        <v>153</v>
      </c>
      <c r="E73" s="27">
        <f>D73/D$76</f>
        <v>0.10588235294117647</v>
      </c>
      <c r="F73" s="413">
        <f>SUM(N141:N142)</f>
        <v>9152632.56752</v>
      </c>
      <c r="H73" s="65">
        <v>8</v>
      </c>
      <c r="I73" s="66">
        <v>3829</v>
      </c>
      <c r="J73" s="66" t="s">
        <v>2385</v>
      </c>
      <c r="K73" s="67" t="s">
        <v>2382</v>
      </c>
      <c r="L73" s="68" t="s">
        <v>2386</v>
      </c>
      <c r="M73" s="68" t="s">
        <v>7</v>
      </c>
      <c r="N73" s="189">
        <v>0</v>
      </c>
      <c r="O73" s="70">
        <v>1004</v>
      </c>
      <c r="P73" s="71">
        <v>44409</v>
      </c>
    </row>
    <row r="74" spans="1:16" ht="26.25" x14ac:dyDescent="0.25">
      <c r="A74" s="520" t="s">
        <v>13</v>
      </c>
      <c r="B74" s="521">
        <f>SUM(B72:B73)</f>
        <v>7</v>
      </c>
      <c r="C74" s="522">
        <f t="shared" ref="C74:F74" si="7">SUM(C72:C73)</f>
        <v>9.2105263157894732E-2</v>
      </c>
      <c r="D74" s="521">
        <f t="shared" si="7"/>
        <v>316</v>
      </c>
      <c r="E74" s="522">
        <f t="shared" si="7"/>
        <v>0.21868512110726643</v>
      </c>
      <c r="F74" s="523">
        <f t="shared" si="7"/>
        <v>10886595.53425</v>
      </c>
      <c r="H74" s="65">
        <v>24</v>
      </c>
      <c r="I74" s="66">
        <v>3855</v>
      </c>
      <c r="J74" s="66" t="s">
        <v>2385</v>
      </c>
      <c r="K74" s="67" t="s">
        <v>2382</v>
      </c>
      <c r="L74" s="68" t="s">
        <v>2386</v>
      </c>
      <c r="M74" s="68" t="s">
        <v>7</v>
      </c>
      <c r="N74" s="189">
        <v>0</v>
      </c>
      <c r="O74" s="70">
        <v>1004</v>
      </c>
      <c r="P74" s="71">
        <v>44409</v>
      </c>
    </row>
    <row r="75" spans="1:16" x14ac:dyDescent="0.25">
      <c r="A75" s="44"/>
      <c r="B75" s="30"/>
      <c r="C75" s="45"/>
      <c r="D75" s="30"/>
      <c r="E75" s="46"/>
      <c r="F75" s="47"/>
      <c r="G75" s="127"/>
      <c r="H75" s="65">
        <v>6</v>
      </c>
      <c r="I75" s="66">
        <v>1219</v>
      </c>
      <c r="J75" s="66" t="s">
        <v>2387</v>
      </c>
      <c r="K75" s="67" t="s">
        <v>2382</v>
      </c>
      <c r="L75" s="68" t="s">
        <v>2388</v>
      </c>
      <c r="M75" s="68" t="s">
        <v>7</v>
      </c>
      <c r="N75" s="189">
        <v>0</v>
      </c>
      <c r="O75" s="70">
        <v>1004</v>
      </c>
      <c r="P75" s="71">
        <v>44409</v>
      </c>
    </row>
    <row r="76" spans="1:16" ht="26.25" x14ac:dyDescent="0.25">
      <c r="A76" s="527" t="s">
        <v>2346</v>
      </c>
      <c r="B76" s="521">
        <f>SUM(B70,B74)</f>
        <v>76</v>
      </c>
      <c r="C76" s="522">
        <f t="shared" ref="C76:F76" si="8">SUM(C70,C74)</f>
        <v>1</v>
      </c>
      <c r="D76" s="521">
        <f t="shared" si="8"/>
        <v>1445</v>
      </c>
      <c r="E76" s="522">
        <f t="shared" si="8"/>
        <v>1</v>
      </c>
      <c r="F76" s="523">
        <f t="shared" si="8"/>
        <v>10886595.53425</v>
      </c>
      <c r="H76" s="65">
        <v>24</v>
      </c>
      <c r="I76" s="66">
        <v>1235</v>
      </c>
      <c r="J76" s="66" t="s">
        <v>2383</v>
      </c>
      <c r="K76" s="67" t="s">
        <v>2382</v>
      </c>
      <c r="L76" s="68" t="s">
        <v>2389</v>
      </c>
      <c r="M76" s="68" t="s">
        <v>7</v>
      </c>
      <c r="N76" s="189">
        <v>0</v>
      </c>
      <c r="O76" s="70">
        <v>1004</v>
      </c>
      <c r="P76" s="71">
        <v>44409</v>
      </c>
    </row>
    <row r="77" spans="1:16" x14ac:dyDescent="0.25">
      <c r="H77" s="65">
        <v>4</v>
      </c>
      <c r="I77" s="66" t="s">
        <v>1642</v>
      </c>
      <c r="J77" s="66" t="s">
        <v>1642</v>
      </c>
      <c r="K77" s="67" t="s">
        <v>2382</v>
      </c>
      <c r="L77" s="68" t="s">
        <v>1642</v>
      </c>
      <c r="M77" s="68" t="s">
        <v>7</v>
      </c>
      <c r="N77" s="189">
        <v>0</v>
      </c>
      <c r="O77" s="70">
        <v>1004</v>
      </c>
      <c r="P77" s="71">
        <v>44409</v>
      </c>
    </row>
    <row r="78" spans="1:16" ht="26.25" x14ac:dyDescent="0.25">
      <c r="H78" s="65">
        <v>6</v>
      </c>
      <c r="I78" s="66">
        <v>1201</v>
      </c>
      <c r="J78" s="66" t="s">
        <v>2383</v>
      </c>
      <c r="K78" s="67" t="s">
        <v>2382</v>
      </c>
      <c r="L78" s="68" t="s">
        <v>2389</v>
      </c>
      <c r="M78" s="68" t="s">
        <v>7</v>
      </c>
      <c r="N78" s="189">
        <v>0</v>
      </c>
      <c r="O78" s="70">
        <v>1004</v>
      </c>
      <c r="P78" s="71">
        <v>44409</v>
      </c>
    </row>
    <row r="79" spans="1:16" x14ac:dyDescent="0.25">
      <c r="C79" s="540"/>
      <c r="D79" s="105"/>
      <c r="E79" s="542"/>
      <c r="F79" s="543"/>
      <c r="G79" s="127"/>
      <c r="H79" s="65">
        <v>10</v>
      </c>
      <c r="I79" s="66">
        <v>3838</v>
      </c>
      <c r="J79" s="66" t="s">
        <v>2390</v>
      </c>
      <c r="K79" s="67" t="s">
        <v>2382</v>
      </c>
      <c r="L79" s="68" t="s">
        <v>2391</v>
      </c>
      <c r="M79" s="68" t="s">
        <v>7</v>
      </c>
      <c r="N79" s="189">
        <v>0</v>
      </c>
      <c r="O79" s="70">
        <v>1004</v>
      </c>
      <c r="P79" s="71">
        <v>44409</v>
      </c>
    </row>
    <row r="80" spans="1:16" x14ac:dyDescent="0.25">
      <c r="H80" s="65">
        <v>8</v>
      </c>
      <c r="I80" s="66">
        <v>3860</v>
      </c>
      <c r="J80" s="66" t="s">
        <v>2390</v>
      </c>
      <c r="K80" s="67" t="s">
        <v>2382</v>
      </c>
      <c r="L80" s="68" t="s">
        <v>2391</v>
      </c>
      <c r="M80" s="68" t="s">
        <v>7</v>
      </c>
      <c r="N80" s="189">
        <v>0</v>
      </c>
      <c r="O80" s="70">
        <v>1004</v>
      </c>
      <c r="P80" s="71">
        <v>44409</v>
      </c>
    </row>
    <row r="81" spans="3:16" x14ac:dyDescent="0.25">
      <c r="H81" s="65">
        <v>6</v>
      </c>
      <c r="I81" s="66">
        <v>1231</v>
      </c>
      <c r="J81" s="66" t="s">
        <v>2392</v>
      </c>
      <c r="K81" s="67" t="s">
        <v>2382</v>
      </c>
      <c r="L81" s="68" t="s">
        <v>2393</v>
      </c>
      <c r="M81" s="68" t="s">
        <v>7</v>
      </c>
      <c r="N81" s="189">
        <v>0</v>
      </c>
      <c r="O81" s="70">
        <v>1004</v>
      </c>
      <c r="P81" s="71">
        <v>44409</v>
      </c>
    </row>
    <row r="82" spans="3:16" x14ac:dyDescent="0.25">
      <c r="H82" s="65">
        <v>8</v>
      </c>
      <c r="I82" s="66">
        <v>1238</v>
      </c>
      <c r="J82" s="66" t="s">
        <v>2387</v>
      </c>
      <c r="K82" s="67" t="s">
        <v>2382</v>
      </c>
      <c r="L82" s="68" t="s">
        <v>2394</v>
      </c>
      <c r="M82" s="68" t="s">
        <v>7</v>
      </c>
      <c r="N82" s="189">
        <v>0</v>
      </c>
      <c r="O82" s="70">
        <v>1004</v>
      </c>
      <c r="P82" s="71">
        <v>44409</v>
      </c>
    </row>
    <row r="83" spans="3:16" x14ac:dyDescent="0.25">
      <c r="H83" s="65">
        <v>8</v>
      </c>
      <c r="I83" s="66">
        <v>1223</v>
      </c>
      <c r="J83" s="66" t="s">
        <v>2392</v>
      </c>
      <c r="K83" s="67" t="s">
        <v>2382</v>
      </c>
      <c r="L83" s="68" t="s">
        <v>2393</v>
      </c>
      <c r="M83" s="68" t="s">
        <v>7</v>
      </c>
      <c r="N83" s="189">
        <v>0</v>
      </c>
      <c r="O83" s="70">
        <v>1004</v>
      </c>
      <c r="P83" s="71">
        <v>44409</v>
      </c>
    </row>
    <row r="84" spans="3:16" x14ac:dyDescent="0.25">
      <c r="H84" s="65">
        <v>6</v>
      </c>
      <c r="I84" s="66">
        <v>1220</v>
      </c>
      <c r="J84" s="66" t="s">
        <v>2387</v>
      </c>
      <c r="K84" s="67" t="s">
        <v>2382</v>
      </c>
      <c r="L84" s="68" t="s">
        <v>2394</v>
      </c>
      <c r="M84" s="68" t="s">
        <v>7</v>
      </c>
      <c r="N84" s="189">
        <v>0</v>
      </c>
      <c r="O84" s="70">
        <v>1004</v>
      </c>
      <c r="P84" s="71">
        <v>44409</v>
      </c>
    </row>
    <row r="85" spans="3:16" x14ac:dyDescent="0.25">
      <c r="H85" s="65">
        <v>2</v>
      </c>
      <c r="I85" s="66" t="s">
        <v>1642</v>
      </c>
      <c r="J85" s="66" t="s">
        <v>1642</v>
      </c>
      <c r="K85" s="67" t="s">
        <v>2382</v>
      </c>
      <c r="L85" s="68" t="s">
        <v>1642</v>
      </c>
      <c r="M85" s="68" t="s">
        <v>7</v>
      </c>
      <c r="N85" s="189">
        <v>0</v>
      </c>
      <c r="O85" s="70">
        <v>1100</v>
      </c>
      <c r="P85" s="71">
        <v>45108</v>
      </c>
    </row>
    <row r="86" spans="3:16" ht="26.25" x14ac:dyDescent="0.25">
      <c r="H86" s="65">
        <v>5</v>
      </c>
      <c r="I86" s="66">
        <v>5589</v>
      </c>
      <c r="J86" s="66" t="s">
        <v>2395</v>
      </c>
      <c r="K86" s="67" t="s">
        <v>2382</v>
      </c>
      <c r="L86" s="68" t="s">
        <v>2396</v>
      </c>
      <c r="M86" s="68" t="s">
        <v>7</v>
      </c>
      <c r="N86" s="189">
        <v>0</v>
      </c>
      <c r="O86" s="70">
        <v>1100</v>
      </c>
      <c r="P86" s="71">
        <v>45108</v>
      </c>
    </row>
    <row r="87" spans="3:16" x14ac:dyDescent="0.25">
      <c r="H87" s="65">
        <v>100</v>
      </c>
      <c r="I87" s="66">
        <v>84</v>
      </c>
      <c r="J87" s="66" t="s">
        <v>2397</v>
      </c>
      <c r="K87" s="67" t="s">
        <v>2382</v>
      </c>
      <c r="L87" s="68" t="s">
        <v>2398</v>
      </c>
      <c r="M87" s="68" t="s">
        <v>7</v>
      </c>
      <c r="N87" s="189">
        <v>0</v>
      </c>
      <c r="O87" s="70">
        <v>1268</v>
      </c>
      <c r="P87" s="71">
        <v>45689</v>
      </c>
    </row>
    <row r="88" spans="3:16" ht="26.25" x14ac:dyDescent="0.25">
      <c r="H88" s="65">
        <v>136</v>
      </c>
      <c r="I88" s="66">
        <v>3825</v>
      </c>
      <c r="J88" s="66" t="s">
        <v>2399</v>
      </c>
      <c r="K88" s="67" t="s">
        <v>2382</v>
      </c>
      <c r="L88" s="68" t="s">
        <v>2400</v>
      </c>
      <c r="M88" s="68" t="s">
        <v>7</v>
      </c>
      <c r="N88" s="189">
        <v>0</v>
      </c>
      <c r="O88" s="70">
        <v>1277</v>
      </c>
      <c r="P88" s="71">
        <v>46753</v>
      </c>
    </row>
    <row r="89" spans="3:16" x14ac:dyDescent="0.25">
      <c r="H89" s="65">
        <v>21</v>
      </c>
      <c r="I89" s="66">
        <v>800</v>
      </c>
      <c r="J89" s="66" t="s">
        <v>2401</v>
      </c>
      <c r="K89" s="67" t="s">
        <v>2382</v>
      </c>
      <c r="L89" s="68" t="s">
        <v>2402</v>
      </c>
      <c r="M89" s="68" t="s">
        <v>7</v>
      </c>
      <c r="N89" s="189">
        <v>0</v>
      </c>
      <c r="O89" s="70">
        <v>1361</v>
      </c>
      <c r="P89" s="71">
        <v>44320</v>
      </c>
    </row>
    <row r="90" spans="3:16" ht="26.25" x14ac:dyDescent="0.25">
      <c r="H90" s="65">
        <v>21</v>
      </c>
      <c r="I90" s="66">
        <v>800</v>
      </c>
      <c r="J90" s="66" t="s">
        <v>2403</v>
      </c>
      <c r="K90" s="67" t="s">
        <v>2382</v>
      </c>
      <c r="L90" s="68" t="s">
        <v>2404</v>
      </c>
      <c r="M90" s="68" t="s">
        <v>7</v>
      </c>
      <c r="N90" s="189">
        <v>0</v>
      </c>
      <c r="O90" s="70">
        <v>1414</v>
      </c>
      <c r="P90" s="71">
        <v>42309</v>
      </c>
    </row>
    <row r="91" spans="3:16" x14ac:dyDescent="0.25">
      <c r="H91" s="65">
        <v>16</v>
      </c>
      <c r="I91" s="66">
        <v>1750</v>
      </c>
      <c r="J91" s="66" t="s">
        <v>149</v>
      </c>
      <c r="K91" s="67" t="s">
        <v>2382</v>
      </c>
      <c r="L91" s="68" t="s">
        <v>2405</v>
      </c>
      <c r="M91" s="68" t="s">
        <v>7</v>
      </c>
      <c r="N91" s="189">
        <v>0</v>
      </c>
      <c r="O91" s="70">
        <v>1438</v>
      </c>
      <c r="P91" s="71">
        <v>43617</v>
      </c>
    </row>
    <row r="92" spans="3:16" x14ac:dyDescent="0.25">
      <c r="H92" s="65">
        <v>20</v>
      </c>
      <c r="I92" s="66">
        <v>455</v>
      </c>
      <c r="J92" s="66" t="s">
        <v>490</v>
      </c>
      <c r="K92" s="67" t="s">
        <v>2382</v>
      </c>
      <c r="L92" s="68" t="s">
        <v>2406</v>
      </c>
      <c r="M92" s="68" t="s">
        <v>7</v>
      </c>
      <c r="N92" s="189">
        <v>0</v>
      </c>
      <c r="O92" s="70">
        <v>1751</v>
      </c>
      <c r="P92" s="71">
        <v>47209</v>
      </c>
    </row>
    <row r="93" spans="3:16" x14ac:dyDescent="0.25">
      <c r="H93" s="65">
        <v>12</v>
      </c>
      <c r="I93" s="66">
        <v>345</v>
      </c>
      <c r="J93" s="66" t="s">
        <v>2407</v>
      </c>
      <c r="K93" s="67" t="s">
        <v>2382</v>
      </c>
      <c r="L93" s="68" t="s">
        <v>2408</v>
      </c>
      <c r="M93" s="68" t="s">
        <v>7</v>
      </c>
      <c r="N93" s="189">
        <v>0</v>
      </c>
      <c r="O93" s="70">
        <v>1751</v>
      </c>
      <c r="P93" s="71">
        <v>47209</v>
      </c>
    </row>
    <row r="94" spans="3:16" x14ac:dyDescent="0.25">
      <c r="H94" s="65">
        <v>4</v>
      </c>
      <c r="I94" s="66" t="s">
        <v>1642</v>
      </c>
      <c r="J94" s="66" t="s">
        <v>1642</v>
      </c>
      <c r="K94" s="67" t="s">
        <v>2382</v>
      </c>
      <c r="L94" s="68" t="s">
        <v>1642</v>
      </c>
      <c r="M94" s="68" t="s">
        <v>7</v>
      </c>
      <c r="N94" s="189">
        <v>0</v>
      </c>
      <c r="O94" s="70">
        <v>1751</v>
      </c>
      <c r="P94" s="71">
        <v>47209</v>
      </c>
    </row>
    <row r="95" spans="3:16" x14ac:dyDescent="0.25">
      <c r="C95" s="540"/>
      <c r="D95" s="105"/>
      <c r="E95" s="542"/>
      <c r="F95" s="137"/>
      <c r="G95" s="137"/>
      <c r="H95" s="65">
        <v>4</v>
      </c>
      <c r="I95" s="66" t="s">
        <v>1642</v>
      </c>
      <c r="J95" s="66" t="s">
        <v>1642</v>
      </c>
      <c r="K95" s="67" t="s">
        <v>2382</v>
      </c>
      <c r="L95" s="68" t="s">
        <v>1642</v>
      </c>
      <c r="M95" s="68" t="s">
        <v>7</v>
      </c>
      <c r="N95" s="189">
        <v>0</v>
      </c>
      <c r="O95" s="70">
        <v>1751</v>
      </c>
      <c r="P95" s="71">
        <v>47209</v>
      </c>
    </row>
    <row r="96" spans="3:16" x14ac:dyDescent="0.25">
      <c r="C96" s="540"/>
      <c r="D96" s="105"/>
      <c r="E96" s="542"/>
      <c r="F96" s="137"/>
      <c r="G96" s="137"/>
      <c r="H96" s="65">
        <v>2</v>
      </c>
      <c r="I96" s="66" t="s">
        <v>1642</v>
      </c>
      <c r="J96" s="66" t="s">
        <v>1642</v>
      </c>
      <c r="K96" s="67" t="s">
        <v>2382</v>
      </c>
      <c r="L96" s="68" t="s">
        <v>1642</v>
      </c>
      <c r="M96" s="68" t="s">
        <v>7</v>
      </c>
      <c r="N96" s="189">
        <v>0</v>
      </c>
      <c r="O96" s="70">
        <v>1751</v>
      </c>
      <c r="P96" s="71">
        <v>47209</v>
      </c>
    </row>
    <row r="97" spans="2:16" x14ac:dyDescent="0.25">
      <c r="C97" s="540"/>
      <c r="D97" s="105"/>
      <c r="E97" s="542"/>
      <c r="F97" s="137"/>
      <c r="G97" s="137"/>
      <c r="H97" s="65">
        <v>12</v>
      </c>
      <c r="I97" s="66">
        <v>555</v>
      </c>
      <c r="J97" s="66" t="s">
        <v>2409</v>
      </c>
      <c r="K97" s="67" t="s">
        <v>2382</v>
      </c>
      <c r="L97" s="68" t="s">
        <v>2410</v>
      </c>
      <c r="M97" s="68" t="s">
        <v>7</v>
      </c>
      <c r="N97" s="189">
        <v>0</v>
      </c>
      <c r="O97" s="70">
        <v>1751</v>
      </c>
      <c r="P97" s="71">
        <v>47209</v>
      </c>
    </row>
    <row r="98" spans="2:16" x14ac:dyDescent="0.25">
      <c r="C98" s="540"/>
      <c r="D98" s="105"/>
      <c r="E98" s="542"/>
      <c r="F98" s="137"/>
      <c r="G98" s="137"/>
      <c r="H98" s="65">
        <v>3</v>
      </c>
      <c r="I98" s="66" t="s">
        <v>1642</v>
      </c>
      <c r="J98" s="66" t="s">
        <v>1642</v>
      </c>
      <c r="K98" s="67" t="s">
        <v>2382</v>
      </c>
      <c r="L98" s="68" t="s">
        <v>1642</v>
      </c>
      <c r="M98" s="68" t="s">
        <v>7</v>
      </c>
      <c r="N98" s="189">
        <v>0</v>
      </c>
      <c r="O98" s="70">
        <v>1751</v>
      </c>
      <c r="P98" s="71">
        <v>47209</v>
      </c>
    </row>
    <row r="99" spans="2:16" x14ac:dyDescent="0.25">
      <c r="C99" s="540"/>
      <c r="D99" s="105"/>
      <c r="E99" s="542"/>
      <c r="F99" s="137"/>
      <c r="G99" s="137"/>
      <c r="H99" s="65">
        <v>5</v>
      </c>
      <c r="I99" s="66">
        <v>238</v>
      </c>
      <c r="J99" s="66" t="s">
        <v>490</v>
      </c>
      <c r="K99" s="67" t="s">
        <v>2382</v>
      </c>
      <c r="L99" s="68" t="s">
        <v>2411</v>
      </c>
      <c r="M99" s="68" t="s">
        <v>7</v>
      </c>
      <c r="N99" s="189">
        <v>0</v>
      </c>
      <c r="O99" s="70">
        <v>1751</v>
      </c>
      <c r="P99" s="71">
        <v>47209</v>
      </c>
    </row>
    <row r="100" spans="2:16" x14ac:dyDescent="0.25">
      <c r="C100" s="540"/>
      <c r="D100" s="105"/>
      <c r="E100" s="542"/>
      <c r="F100" s="137"/>
      <c r="G100" s="137"/>
      <c r="H100" s="65">
        <v>2</v>
      </c>
      <c r="I100" s="66" t="s">
        <v>1642</v>
      </c>
      <c r="J100" s="66" t="s">
        <v>1642</v>
      </c>
      <c r="K100" s="67" t="s">
        <v>2382</v>
      </c>
      <c r="L100" s="68" t="s">
        <v>1642</v>
      </c>
      <c r="M100" s="68" t="s">
        <v>7</v>
      </c>
      <c r="N100" s="189">
        <v>0</v>
      </c>
      <c r="O100" s="70">
        <v>1751</v>
      </c>
      <c r="P100" s="71">
        <v>47209</v>
      </c>
    </row>
    <row r="101" spans="2:16" x14ac:dyDescent="0.25">
      <c r="C101" s="540"/>
      <c r="D101" s="105"/>
      <c r="E101" s="542"/>
      <c r="F101" s="137"/>
      <c r="G101" s="88"/>
      <c r="H101" s="65">
        <v>4</v>
      </c>
      <c r="I101" s="66" t="s">
        <v>1642</v>
      </c>
      <c r="J101" s="66" t="s">
        <v>1642</v>
      </c>
      <c r="K101" s="67" t="s">
        <v>2382</v>
      </c>
      <c r="L101" s="68" t="s">
        <v>1642</v>
      </c>
      <c r="M101" s="68" t="s">
        <v>7</v>
      </c>
      <c r="N101" s="189">
        <v>0</v>
      </c>
      <c r="O101" s="70">
        <v>1751</v>
      </c>
      <c r="P101" s="71">
        <v>47209</v>
      </c>
    </row>
    <row r="102" spans="2:16" x14ac:dyDescent="0.25">
      <c r="C102" s="540"/>
      <c r="D102" s="105"/>
      <c r="E102" s="542"/>
      <c r="F102" s="137"/>
      <c r="G102" s="88"/>
      <c r="H102" s="65">
        <v>5</v>
      </c>
      <c r="I102" s="66">
        <v>265</v>
      </c>
      <c r="J102" s="66" t="s">
        <v>490</v>
      </c>
      <c r="K102" s="67" t="s">
        <v>2382</v>
      </c>
      <c r="L102" s="68" t="s">
        <v>2412</v>
      </c>
      <c r="M102" s="68" t="s">
        <v>7</v>
      </c>
      <c r="N102" s="189">
        <v>0</v>
      </c>
      <c r="O102" s="70">
        <v>1751</v>
      </c>
      <c r="P102" s="71">
        <v>47209</v>
      </c>
    </row>
    <row r="103" spans="2:16" x14ac:dyDescent="0.25">
      <c r="C103" s="540"/>
      <c r="E103" s="541"/>
      <c r="F103" s="109"/>
      <c r="G103" s="136"/>
      <c r="H103" s="65">
        <v>5</v>
      </c>
      <c r="I103" s="66">
        <v>225</v>
      </c>
      <c r="J103" s="66" t="s">
        <v>490</v>
      </c>
      <c r="K103" s="67" t="s">
        <v>2382</v>
      </c>
      <c r="L103" s="68" t="s">
        <v>2412</v>
      </c>
      <c r="M103" s="68" t="s">
        <v>7</v>
      </c>
      <c r="N103" s="189">
        <v>0</v>
      </c>
      <c r="O103" s="70">
        <v>1751</v>
      </c>
      <c r="P103" s="71">
        <v>47209</v>
      </c>
    </row>
    <row r="104" spans="2:16" x14ac:dyDescent="0.25">
      <c r="B104" s="223"/>
      <c r="C104" s="540"/>
      <c r="E104" s="541"/>
      <c r="F104" s="109"/>
      <c r="H104" s="65">
        <v>4</v>
      </c>
      <c r="I104" s="66" t="s">
        <v>1642</v>
      </c>
      <c r="J104" s="66" t="s">
        <v>1642</v>
      </c>
      <c r="K104" s="67" t="s">
        <v>2382</v>
      </c>
      <c r="L104" s="68" t="s">
        <v>1642</v>
      </c>
      <c r="M104" s="68" t="s">
        <v>7</v>
      </c>
      <c r="N104" s="189">
        <v>0</v>
      </c>
      <c r="O104" s="70">
        <v>1751</v>
      </c>
      <c r="P104" s="71">
        <v>47209</v>
      </c>
    </row>
    <row r="105" spans="2:16" x14ac:dyDescent="0.25">
      <c r="C105" s="540"/>
      <c r="D105" s="105"/>
      <c r="E105" s="542"/>
      <c r="F105" s="543"/>
      <c r="G105" s="127"/>
      <c r="H105" s="65">
        <v>2</v>
      </c>
      <c r="I105" s="66" t="s">
        <v>1642</v>
      </c>
      <c r="J105" s="66" t="s">
        <v>1642</v>
      </c>
      <c r="K105" s="67" t="s">
        <v>2382</v>
      </c>
      <c r="L105" s="68" t="s">
        <v>1642</v>
      </c>
      <c r="M105" s="68" t="s">
        <v>7</v>
      </c>
      <c r="N105" s="189">
        <v>0</v>
      </c>
      <c r="O105" s="70">
        <v>1751</v>
      </c>
      <c r="P105" s="71">
        <v>47209</v>
      </c>
    </row>
    <row r="106" spans="2:16" x14ac:dyDescent="0.25">
      <c r="C106" s="540"/>
      <c r="D106" s="105"/>
      <c r="E106" s="542"/>
      <c r="F106" s="543"/>
      <c r="G106" s="127"/>
      <c r="H106" s="65">
        <v>3</v>
      </c>
      <c r="I106" s="66" t="s">
        <v>1642</v>
      </c>
      <c r="J106" s="66" t="s">
        <v>1642</v>
      </c>
      <c r="K106" s="67" t="s">
        <v>2382</v>
      </c>
      <c r="L106" s="68" t="s">
        <v>1642</v>
      </c>
      <c r="M106" s="68" t="s">
        <v>7</v>
      </c>
      <c r="N106" s="189">
        <v>0</v>
      </c>
      <c r="O106" s="70">
        <v>1751</v>
      </c>
      <c r="P106" s="71">
        <v>47209</v>
      </c>
    </row>
    <row r="107" spans="2:16" x14ac:dyDescent="0.25">
      <c r="C107" s="540"/>
      <c r="D107" s="105"/>
      <c r="E107" s="542"/>
      <c r="F107" s="543"/>
      <c r="G107" s="127"/>
      <c r="H107" s="65">
        <v>5</v>
      </c>
      <c r="I107" s="66">
        <v>188</v>
      </c>
      <c r="J107" s="66" t="s">
        <v>490</v>
      </c>
      <c r="K107" s="67" t="s">
        <v>2382</v>
      </c>
      <c r="L107" s="68" t="s">
        <v>2411</v>
      </c>
      <c r="M107" s="68" t="s">
        <v>7</v>
      </c>
      <c r="N107" s="189">
        <v>0</v>
      </c>
      <c r="O107" s="70">
        <v>1751</v>
      </c>
      <c r="P107" s="71">
        <v>47209</v>
      </c>
    </row>
    <row r="108" spans="2:16" x14ac:dyDescent="0.25">
      <c r="H108" s="65">
        <v>4</v>
      </c>
      <c r="I108" s="66" t="s">
        <v>1642</v>
      </c>
      <c r="J108" s="66" t="s">
        <v>1642</v>
      </c>
      <c r="K108" s="67" t="s">
        <v>2382</v>
      </c>
      <c r="L108" s="68" t="s">
        <v>1642</v>
      </c>
      <c r="M108" s="68" t="s">
        <v>7</v>
      </c>
      <c r="N108" s="189">
        <v>0</v>
      </c>
      <c r="O108" s="70">
        <v>1751</v>
      </c>
      <c r="P108" s="71">
        <v>47209</v>
      </c>
    </row>
    <row r="109" spans="2:16" x14ac:dyDescent="0.25">
      <c r="H109" s="65">
        <v>4</v>
      </c>
      <c r="I109" s="66" t="s">
        <v>1642</v>
      </c>
      <c r="J109" s="66" t="s">
        <v>1642</v>
      </c>
      <c r="K109" s="67" t="s">
        <v>2382</v>
      </c>
      <c r="L109" s="68" t="s">
        <v>1642</v>
      </c>
      <c r="M109" s="68" t="s">
        <v>7</v>
      </c>
      <c r="N109" s="189">
        <v>0</v>
      </c>
      <c r="O109" s="70">
        <v>1751</v>
      </c>
      <c r="P109" s="71">
        <v>47209</v>
      </c>
    </row>
    <row r="110" spans="2:16" x14ac:dyDescent="0.25">
      <c r="H110" s="65">
        <v>39</v>
      </c>
      <c r="I110" s="66">
        <v>235</v>
      </c>
      <c r="J110" s="66" t="s">
        <v>2413</v>
      </c>
      <c r="K110" s="67" t="s">
        <v>2382</v>
      </c>
      <c r="L110" s="68" t="s">
        <v>2414</v>
      </c>
      <c r="M110" s="68" t="s">
        <v>7</v>
      </c>
      <c r="N110" s="189">
        <v>0</v>
      </c>
      <c r="O110" s="70">
        <v>1903</v>
      </c>
      <c r="P110" s="71">
        <v>41974</v>
      </c>
    </row>
    <row r="111" spans="2:16" ht="26.25" x14ac:dyDescent="0.25">
      <c r="H111" s="65">
        <v>20</v>
      </c>
      <c r="I111" s="66">
        <v>1625</v>
      </c>
      <c r="J111" s="66" t="s">
        <v>2403</v>
      </c>
      <c r="K111" s="67" t="s">
        <v>2382</v>
      </c>
      <c r="L111" s="68" t="s">
        <v>2415</v>
      </c>
      <c r="M111" s="68" t="s">
        <v>7</v>
      </c>
      <c r="N111" s="189">
        <v>0</v>
      </c>
      <c r="O111" s="70">
        <v>1915</v>
      </c>
      <c r="P111" s="71">
        <v>41974</v>
      </c>
    </row>
    <row r="112" spans="2:16" x14ac:dyDescent="0.25">
      <c r="H112" s="65">
        <v>39</v>
      </c>
      <c r="I112" s="66">
        <v>105</v>
      </c>
      <c r="J112" s="66" t="s">
        <v>2416</v>
      </c>
      <c r="K112" s="67" t="s">
        <v>2382</v>
      </c>
      <c r="L112" s="68" t="s">
        <v>2417</v>
      </c>
      <c r="M112" s="68" t="s">
        <v>7</v>
      </c>
      <c r="N112" s="189">
        <v>0</v>
      </c>
      <c r="O112" s="70">
        <v>2100</v>
      </c>
      <c r="P112" s="71">
        <v>43252</v>
      </c>
    </row>
    <row r="113" spans="8:16" ht="26.25" x14ac:dyDescent="0.25">
      <c r="H113" s="65">
        <v>10</v>
      </c>
      <c r="I113" s="66">
        <v>11901</v>
      </c>
      <c r="J113" s="66" t="s">
        <v>778</v>
      </c>
      <c r="K113" s="67" t="s">
        <v>2382</v>
      </c>
      <c r="L113" s="68" t="s">
        <v>2418</v>
      </c>
      <c r="M113" s="68" t="s">
        <v>7</v>
      </c>
      <c r="N113" s="189">
        <v>0</v>
      </c>
      <c r="O113" s="70">
        <v>2110</v>
      </c>
      <c r="P113" s="71">
        <v>43040</v>
      </c>
    </row>
    <row r="114" spans="8:16" ht="26.25" x14ac:dyDescent="0.25">
      <c r="H114" s="65">
        <v>13</v>
      </c>
      <c r="I114" s="66">
        <v>150</v>
      </c>
      <c r="J114" s="66" t="s">
        <v>2419</v>
      </c>
      <c r="K114" s="67" t="s">
        <v>2420</v>
      </c>
      <c r="L114" s="68" t="s">
        <v>2421</v>
      </c>
      <c r="M114" s="68" t="s">
        <v>7</v>
      </c>
      <c r="N114" s="189">
        <v>0</v>
      </c>
      <c r="O114" s="70">
        <v>2118</v>
      </c>
      <c r="P114" s="71">
        <v>43617</v>
      </c>
    </row>
    <row r="115" spans="8:16" ht="26.25" x14ac:dyDescent="0.25">
      <c r="H115" s="65">
        <v>10</v>
      </c>
      <c r="I115" s="66">
        <v>230</v>
      </c>
      <c r="J115" s="66" t="s">
        <v>2422</v>
      </c>
      <c r="K115" s="67" t="s">
        <v>2423</v>
      </c>
      <c r="L115" s="68" t="s">
        <v>2424</v>
      </c>
      <c r="M115" s="68" t="s">
        <v>7</v>
      </c>
      <c r="N115" s="189">
        <v>0</v>
      </c>
      <c r="O115" s="70">
        <v>2320</v>
      </c>
      <c r="P115" s="71">
        <v>44320</v>
      </c>
    </row>
    <row r="116" spans="8:16" x14ac:dyDescent="0.25">
      <c r="H116" s="65">
        <v>12</v>
      </c>
      <c r="I116" s="66">
        <v>655</v>
      </c>
      <c r="J116" s="66" t="s">
        <v>490</v>
      </c>
      <c r="K116" s="67" t="s">
        <v>2382</v>
      </c>
      <c r="L116" s="68" t="s">
        <v>2425</v>
      </c>
      <c r="M116" s="68" t="s">
        <v>7</v>
      </c>
      <c r="N116" s="189">
        <v>0</v>
      </c>
      <c r="O116" s="70">
        <v>2710</v>
      </c>
      <c r="P116" s="71">
        <v>44896</v>
      </c>
    </row>
    <row r="117" spans="8:16" x14ac:dyDescent="0.25">
      <c r="H117" s="65">
        <v>8</v>
      </c>
      <c r="I117" s="66">
        <v>670</v>
      </c>
      <c r="J117" s="66" t="s">
        <v>2426</v>
      </c>
      <c r="K117" s="67" t="s">
        <v>2382</v>
      </c>
      <c r="L117" s="68" t="s">
        <v>2427</v>
      </c>
      <c r="M117" s="68" t="s">
        <v>7</v>
      </c>
      <c r="N117" s="189">
        <v>0</v>
      </c>
      <c r="O117" s="70">
        <v>2710</v>
      </c>
      <c r="P117" s="71">
        <v>44896</v>
      </c>
    </row>
    <row r="118" spans="8:16" ht="26.25" x14ac:dyDescent="0.25">
      <c r="H118" s="65">
        <v>8</v>
      </c>
      <c r="I118" s="66">
        <v>4935</v>
      </c>
      <c r="J118" s="66" t="s">
        <v>2385</v>
      </c>
      <c r="K118" s="67" t="s">
        <v>2382</v>
      </c>
      <c r="L118" s="68" t="s">
        <v>2428</v>
      </c>
      <c r="M118" s="68" t="s">
        <v>7</v>
      </c>
      <c r="N118" s="189">
        <v>0</v>
      </c>
      <c r="O118" s="70">
        <v>2710</v>
      </c>
      <c r="P118" s="71">
        <v>44896</v>
      </c>
    </row>
    <row r="119" spans="8:16" ht="26.25" x14ac:dyDescent="0.25">
      <c r="H119" s="65">
        <v>12</v>
      </c>
      <c r="I119" s="66">
        <v>4905</v>
      </c>
      <c r="J119" s="66" t="s">
        <v>2385</v>
      </c>
      <c r="K119" s="67" t="s">
        <v>2382</v>
      </c>
      <c r="L119" s="68" t="s">
        <v>2428</v>
      </c>
      <c r="M119" s="68" t="s">
        <v>7</v>
      </c>
      <c r="N119" s="189">
        <v>0</v>
      </c>
      <c r="O119" s="70">
        <v>2710</v>
      </c>
      <c r="P119" s="71">
        <v>44896</v>
      </c>
    </row>
    <row r="120" spans="8:16" x14ac:dyDescent="0.25">
      <c r="H120" s="65">
        <v>12</v>
      </c>
      <c r="I120" s="66">
        <v>5000</v>
      </c>
      <c r="J120" s="66" t="s">
        <v>2429</v>
      </c>
      <c r="K120" s="67" t="s">
        <v>2382</v>
      </c>
      <c r="L120" s="68" t="s">
        <v>2430</v>
      </c>
      <c r="M120" s="68" t="s">
        <v>7</v>
      </c>
      <c r="N120" s="189">
        <v>0</v>
      </c>
      <c r="O120" s="70">
        <v>2915</v>
      </c>
      <c r="P120" s="71">
        <v>45323</v>
      </c>
    </row>
    <row r="121" spans="8:16" ht="26.25" x14ac:dyDescent="0.25">
      <c r="H121" s="65">
        <v>40</v>
      </c>
      <c r="I121" s="66">
        <v>480</v>
      </c>
      <c r="J121" s="66" t="s">
        <v>2403</v>
      </c>
      <c r="K121" s="67" t="s">
        <v>2382</v>
      </c>
      <c r="L121" s="68" t="s">
        <v>2431</v>
      </c>
      <c r="M121" s="68" t="s">
        <v>7</v>
      </c>
      <c r="N121" s="189">
        <v>0</v>
      </c>
      <c r="O121" s="70">
        <v>3048</v>
      </c>
      <c r="P121" s="71">
        <v>47178</v>
      </c>
    </row>
    <row r="122" spans="8:16" x14ac:dyDescent="0.25">
      <c r="H122" s="65">
        <v>38</v>
      </c>
      <c r="I122" s="66">
        <v>1475</v>
      </c>
      <c r="J122" s="66" t="s">
        <v>1069</v>
      </c>
      <c r="K122" s="67" t="s">
        <v>2382</v>
      </c>
      <c r="L122" s="68" t="s">
        <v>2432</v>
      </c>
      <c r="M122" s="68" t="s">
        <v>8</v>
      </c>
      <c r="N122" s="189">
        <v>0</v>
      </c>
      <c r="O122" s="70">
        <v>1439</v>
      </c>
      <c r="P122" s="71">
        <v>43040</v>
      </c>
    </row>
    <row r="123" spans="8:16" ht="26.25" x14ac:dyDescent="0.25">
      <c r="H123" s="65">
        <v>39</v>
      </c>
      <c r="I123" s="66">
        <v>200</v>
      </c>
      <c r="J123" s="66" t="s">
        <v>2403</v>
      </c>
      <c r="K123" s="67" t="s">
        <v>2382</v>
      </c>
      <c r="L123" s="68" t="s">
        <v>2433</v>
      </c>
      <c r="M123" s="68" t="s">
        <v>8</v>
      </c>
      <c r="N123" s="189">
        <v>0</v>
      </c>
      <c r="O123" s="70">
        <v>2120</v>
      </c>
      <c r="P123" s="71">
        <v>42887</v>
      </c>
    </row>
    <row r="124" spans="8:16" x14ac:dyDescent="0.25">
      <c r="H124" s="65">
        <v>6</v>
      </c>
      <c r="I124" s="66">
        <v>785</v>
      </c>
      <c r="J124" s="66" t="s">
        <v>2434</v>
      </c>
      <c r="K124" s="67" t="s">
        <v>2382</v>
      </c>
      <c r="L124" s="68" t="s">
        <v>2435</v>
      </c>
      <c r="M124" s="68" t="s">
        <v>8</v>
      </c>
      <c r="N124" s="189">
        <v>0</v>
      </c>
      <c r="O124" s="70">
        <v>2312</v>
      </c>
      <c r="P124" s="71">
        <v>43955</v>
      </c>
    </row>
    <row r="125" spans="8:16" x14ac:dyDescent="0.25">
      <c r="H125" s="65">
        <v>13</v>
      </c>
      <c r="I125" s="66">
        <v>795</v>
      </c>
      <c r="J125" s="66" t="s">
        <v>2434</v>
      </c>
      <c r="K125" s="67" t="s">
        <v>2382</v>
      </c>
      <c r="L125" s="68" t="s">
        <v>2435</v>
      </c>
      <c r="M125" s="68" t="s">
        <v>8</v>
      </c>
      <c r="N125" s="189">
        <v>0</v>
      </c>
      <c r="O125" s="70">
        <v>2312</v>
      </c>
      <c r="P125" s="71">
        <v>43955</v>
      </c>
    </row>
    <row r="126" spans="8:16" x14ac:dyDescent="0.25">
      <c r="H126" s="65">
        <v>12</v>
      </c>
      <c r="I126" s="66">
        <v>45</v>
      </c>
      <c r="J126" s="66" t="s">
        <v>2436</v>
      </c>
      <c r="K126" s="67" t="s">
        <v>2382</v>
      </c>
      <c r="L126" s="68" t="s">
        <v>2437</v>
      </c>
      <c r="M126" s="68" t="s">
        <v>8</v>
      </c>
      <c r="N126" s="189">
        <v>0</v>
      </c>
      <c r="O126" s="70">
        <v>2701</v>
      </c>
      <c r="P126" s="71">
        <v>45658</v>
      </c>
    </row>
    <row r="127" spans="8:16" x14ac:dyDescent="0.25">
      <c r="H127" s="65">
        <v>8</v>
      </c>
      <c r="I127" s="66">
        <v>1760</v>
      </c>
      <c r="J127" s="66" t="s">
        <v>490</v>
      </c>
      <c r="K127" s="67" t="s">
        <v>2382</v>
      </c>
      <c r="L127" s="68" t="s">
        <v>2438</v>
      </c>
      <c r="M127" s="68" t="s">
        <v>8</v>
      </c>
      <c r="N127" s="189">
        <v>0</v>
      </c>
      <c r="O127" s="70">
        <v>2760</v>
      </c>
      <c r="P127" s="71">
        <v>45261</v>
      </c>
    </row>
    <row r="128" spans="8:16" x14ac:dyDescent="0.25">
      <c r="H128" s="65">
        <v>12</v>
      </c>
      <c r="I128" s="66">
        <v>1740</v>
      </c>
      <c r="J128" s="66" t="s">
        <v>490</v>
      </c>
      <c r="K128" s="67" t="s">
        <v>2382</v>
      </c>
      <c r="L128" s="68" t="s">
        <v>2438</v>
      </c>
      <c r="M128" s="68" t="s">
        <v>8</v>
      </c>
      <c r="N128" s="189">
        <v>0</v>
      </c>
      <c r="O128" s="70">
        <v>2760</v>
      </c>
      <c r="P128" s="71">
        <v>45261</v>
      </c>
    </row>
    <row r="129" spans="1:16" x14ac:dyDescent="0.25">
      <c r="H129" s="65">
        <v>12</v>
      </c>
      <c r="I129" s="66">
        <v>770</v>
      </c>
      <c r="J129" s="66" t="s">
        <v>2401</v>
      </c>
      <c r="K129" s="67" t="s">
        <v>2382</v>
      </c>
      <c r="L129" s="68" t="s">
        <v>2402</v>
      </c>
      <c r="M129" s="68" t="s">
        <v>8</v>
      </c>
      <c r="N129" s="189">
        <v>0</v>
      </c>
      <c r="O129" s="70">
        <v>3047</v>
      </c>
      <c r="P129" s="71">
        <v>46054</v>
      </c>
    </row>
    <row r="130" spans="1:16" x14ac:dyDescent="0.25">
      <c r="H130" s="65">
        <v>12</v>
      </c>
      <c r="I130" s="66">
        <v>750</v>
      </c>
      <c r="J130" s="66" t="s">
        <v>2401</v>
      </c>
      <c r="K130" s="67" t="s">
        <v>2382</v>
      </c>
      <c r="L130" s="68" t="s">
        <v>2402</v>
      </c>
      <c r="M130" s="68" t="s">
        <v>8</v>
      </c>
      <c r="N130" s="189">
        <v>0</v>
      </c>
      <c r="O130" s="70">
        <v>3047</v>
      </c>
      <c r="P130" s="71">
        <v>46054</v>
      </c>
    </row>
    <row r="131" spans="1:16" x14ac:dyDescent="0.25">
      <c r="H131" s="65">
        <v>12</v>
      </c>
      <c r="I131" s="66">
        <v>775</v>
      </c>
      <c r="J131" s="66" t="s">
        <v>2401</v>
      </c>
      <c r="K131" s="67" t="s">
        <v>2382</v>
      </c>
      <c r="L131" s="68" t="s">
        <v>2439</v>
      </c>
      <c r="M131" s="68" t="s">
        <v>8</v>
      </c>
      <c r="N131" s="189">
        <v>0</v>
      </c>
      <c r="O131" s="70">
        <v>3302</v>
      </c>
      <c r="P131" s="71">
        <v>47484</v>
      </c>
    </row>
    <row r="132" spans="1:16" ht="26.25" x14ac:dyDescent="0.25">
      <c r="H132" s="65">
        <v>108</v>
      </c>
      <c r="I132" s="66">
        <v>3915</v>
      </c>
      <c r="J132" s="66" t="s">
        <v>2399</v>
      </c>
      <c r="K132" s="67" t="s">
        <v>2382</v>
      </c>
      <c r="L132" s="68" t="s">
        <v>2440</v>
      </c>
      <c r="M132" s="68" t="s">
        <v>9</v>
      </c>
      <c r="N132" s="189">
        <v>0</v>
      </c>
      <c r="O132" s="70">
        <v>1820</v>
      </c>
      <c r="P132" s="71">
        <v>41974</v>
      </c>
    </row>
    <row r="133" spans="1:16" x14ac:dyDescent="0.25">
      <c r="H133" s="65">
        <v>12</v>
      </c>
      <c r="I133" s="66">
        <v>1275</v>
      </c>
      <c r="J133" s="66" t="s">
        <v>2441</v>
      </c>
      <c r="K133" s="67" t="s">
        <v>2382</v>
      </c>
      <c r="L133" s="68" t="s">
        <v>2442</v>
      </c>
      <c r="M133" s="68" t="s">
        <v>9</v>
      </c>
      <c r="N133" s="189">
        <v>0</v>
      </c>
      <c r="O133" s="70">
        <v>2916</v>
      </c>
      <c r="P133" s="71">
        <v>45323</v>
      </c>
    </row>
    <row r="134" spans="1:16" x14ac:dyDescent="0.25">
      <c r="H134" s="65">
        <v>39</v>
      </c>
      <c r="I134" s="66">
        <v>755</v>
      </c>
      <c r="J134" s="66" t="s">
        <v>2401</v>
      </c>
      <c r="K134" s="67" t="s">
        <v>2382</v>
      </c>
      <c r="L134" s="68" t="s">
        <v>2439</v>
      </c>
      <c r="M134" s="68" t="s">
        <v>9</v>
      </c>
      <c r="N134" s="189">
        <v>0</v>
      </c>
      <c r="O134" s="70">
        <v>3206</v>
      </c>
      <c r="P134" s="71">
        <v>46388</v>
      </c>
    </row>
    <row r="135" spans="1:16" x14ac:dyDescent="0.25">
      <c r="C135" s="540"/>
      <c r="D135" s="105"/>
      <c r="E135" s="542"/>
      <c r="F135" s="543"/>
      <c r="G135" s="127"/>
      <c r="H135" s="65">
        <v>12</v>
      </c>
      <c r="I135" s="66">
        <v>5415</v>
      </c>
      <c r="J135" s="66" t="s">
        <v>2443</v>
      </c>
      <c r="K135" s="67" t="s">
        <v>2382</v>
      </c>
      <c r="L135" s="68" t="s">
        <v>2444</v>
      </c>
      <c r="M135" s="68" t="s">
        <v>9</v>
      </c>
      <c r="N135" s="189">
        <v>0</v>
      </c>
      <c r="O135" s="70">
        <v>3302</v>
      </c>
      <c r="P135" s="71">
        <v>47484</v>
      </c>
    </row>
    <row r="136" spans="1:16" x14ac:dyDescent="0.25">
      <c r="C136" s="540"/>
      <c r="D136" s="105"/>
      <c r="E136" s="542"/>
      <c r="F136" s="543"/>
      <c r="G136" s="127"/>
      <c r="H136" s="65">
        <v>39</v>
      </c>
      <c r="I136" s="66">
        <v>215</v>
      </c>
      <c r="J136" s="66" t="s">
        <v>2413</v>
      </c>
      <c r="K136" s="67" t="s">
        <v>2382</v>
      </c>
      <c r="L136" s="68" t="s">
        <v>2414</v>
      </c>
      <c r="M136" s="68" t="s">
        <v>11</v>
      </c>
      <c r="N136" s="189">
        <v>608258.48660000006</v>
      </c>
      <c r="O136" s="70">
        <v>1903</v>
      </c>
      <c r="P136" s="71">
        <v>41974</v>
      </c>
    </row>
    <row r="137" spans="1:16" x14ac:dyDescent="0.25">
      <c r="C137" s="540"/>
      <c r="D137" s="105"/>
      <c r="E137" s="542"/>
      <c r="F137" s="543"/>
      <c r="G137" s="127"/>
      <c r="H137" s="65">
        <v>39</v>
      </c>
      <c r="I137" s="66">
        <v>2100</v>
      </c>
      <c r="J137" s="66" t="s">
        <v>2445</v>
      </c>
      <c r="K137" s="67" t="s">
        <v>2382</v>
      </c>
      <c r="L137" s="68" t="s">
        <v>2446</v>
      </c>
      <c r="M137" s="68" t="s">
        <v>11</v>
      </c>
      <c r="N137" s="189">
        <v>334309.92374</v>
      </c>
      <c r="O137" s="70">
        <v>1915</v>
      </c>
      <c r="P137" s="71">
        <v>41974</v>
      </c>
    </row>
    <row r="138" spans="1:16" x14ac:dyDescent="0.25">
      <c r="C138" s="540"/>
      <c r="D138" s="105"/>
      <c r="E138" s="542"/>
      <c r="F138" s="543"/>
      <c r="G138" s="127"/>
      <c r="H138" s="65">
        <v>39</v>
      </c>
      <c r="I138" s="66">
        <v>2105</v>
      </c>
      <c r="J138" s="66" t="s">
        <v>960</v>
      </c>
      <c r="K138" s="67" t="s">
        <v>2382</v>
      </c>
      <c r="L138" s="68" t="s">
        <v>2447</v>
      </c>
      <c r="M138" s="68" t="s">
        <v>11</v>
      </c>
      <c r="N138" s="189">
        <v>510338.08374000003</v>
      </c>
      <c r="O138" s="70">
        <v>1915</v>
      </c>
      <c r="P138" s="71">
        <v>41974</v>
      </c>
    </row>
    <row r="139" spans="1:16" x14ac:dyDescent="0.25">
      <c r="C139" s="540"/>
      <c r="D139" s="105"/>
      <c r="E139" s="542"/>
      <c r="F139" s="543"/>
      <c r="G139" s="127"/>
      <c r="H139" s="65">
        <v>31</v>
      </c>
      <c r="I139" s="66">
        <v>30</v>
      </c>
      <c r="J139" s="66" t="s">
        <v>2448</v>
      </c>
      <c r="K139" s="67" t="s">
        <v>2382</v>
      </c>
      <c r="L139" s="68" t="s">
        <v>2449</v>
      </c>
      <c r="M139" s="68" t="s">
        <v>11</v>
      </c>
      <c r="N139" s="189">
        <v>210007.21542000002</v>
      </c>
      <c r="O139" s="70">
        <v>2701</v>
      </c>
      <c r="P139" s="71">
        <v>45658</v>
      </c>
    </row>
    <row r="140" spans="1:16" x14ac:dyDescent="0.25">
      <c r="C140" s="540"/>
      <c r="D140" s="105"/>
      <c r="E140" s="542"/>
      <c r="F140" s="543"/>
      <c r="G140" s="127"/>
      <c r="H140" s="65">
        <v>15</v>
      </c>
      <c r="I140" s="66">
        <v>1325</v>
      </c>
      <c r="J140" s="66" t="s">
        <v>2441</v>
      </c>
      <c r="K140" s="67" t="s">
        <v>2382</v>
      </c>
      <c r="L140" s="68" t="s">
        <v>2442</v>
      </c>
      <c r="M140" s="68" t="s">
        <v>11</v>
      </c>
      <c r="N140" s="189">
        <v>71049.257230000003</v>
      </c>
      <c r="O140" s="70">
        <v>2916</v>
      </c>
      <c r="P140" s="71">
        <v>45323</v>
      </c>
    </row>
    <row r="141" spans="1:16" x14ac:dyDescent="0.25">
      <c r="C141" s="540"/>
      <c r="D141" s="105"/>
      <c r="E141" s="542"/>
      <c r="F141" s="543"/>
      <c r="G141" s="127"/>
      <c r="H141" s="65">
        <v>133</v>
      </c>
      <c r="I141" s="66">
        <v>521</v>
      </c>
      <c r="J141" s="66" t="s">
        <v>748</v>
      </c>
      <c r="K141" s="67" t="s">
        <v>2382</v>
      </c>
      <c r="L141" s="68" t="s">
        <v>2450</v>
      </c>
      <c r="M141" s="68" t="s">
        <v>12</v>
      </c>
      <c r="N141" s="189">
        <v>8667400.1066999994</v>
      </c>
      <c r="O141" s="70">
        <v>1415</v>
      </c>
      <c r="P141" s="71">
        <v>42309</v>
      </c>
    </row>
    <row r="142" spans="1:16" x14ac:dyDescent="0.25">
      <c r="C142" s="540"/>
      <c r="D142" s="105"/>
      <c r="E142" s="542"/>
      <c r="F142" s="543"/>
      <c r="G142" s="127"/>
      <c r="H142" s="65">
        <v>20</v>
      </c>
      <c r="I142" s="66">
        <v>4940</v>
      </c>
      <c r="J142" s="66" t="s">
        <v>2451</v>
      </c>
      <c r="K142" s="67" t="s">
        <v>2382</v>
      </c>
      <c r="L142" s="68" t="s">
        <v>2452</v>
      </c>
      <c r="M142" s="68" t="s">
        <v>12</v>
      </c>
      <c r="N142" s="189">
        <v>485232.46082000004</v>
      </c>
      <c r="O142" s="70">
        <v>1914</v>
      </c>
      <c r="P142" s="71">
        <v>41974</v>
      </c>
    </row>
    <row r="143" spans="1:16" ht="15.75" thickBot="1" x14ac:dyDescent="0.3"/>
    <row r="144" spans="1:16" ht="45.75" customHeight="1" thickBot="1" x14ac:dyDescent="0.3">
      <c r="A144" s="529" t="s">
        <v>2453</v>
      </c>
      <c r="B144" s="50"/>
      <c r="C144" s="178"/>
      <c r="D144" s="9"/>
      <c r="E144" s="176"/>
      <c r="F144" s="10"/>
      <c r="I144" s="90"/>
    </row>
    <row r="145" spans="1:16" ht="16.5" thickTop="1" thickBot="1" x14ac:dyDescent="0.3">
      <c r="A145" s="11"/>
      <c r="B145" s="12"/>
      <c r="C145" s="176"/>
      <c r="D145" s="9"/>
      <c r="E145" s="176"/>
      <c r="F145" s="10"/>
      <c r="I145" s="90"/>
    </row>
    <row r="146" spans="1:16" ht="45.75" customHeight="1" thickTop="1" thickBot="1" x14ac:dyDescent="0.3">
      <c r="A146" s="530" t="s">
        <v>16</v>
      </c>
      <c r="B146" s="12"/>
      <c r="C146" s="176"/>
      <c r="D146" s="9"/>
      <c r="E146" s="176"/>
      <c r="F146" s="10"/>
      <c r="H146" s="531" t="s">
        <v>17</v>
      </c>
      <c r="I146" s="90"/>
    </row>
    <row r="147" spans="1:16" ht="16.5" thickTop="1" thickBot="1" x14ac:dyDescent="0.3">
      <c r="F147" s="10"/>
      <c r="I147" s="90"/>
    </row>
    <row r="148" spans="1:16" ht="45.75" customHeight="1" thickTop="1" thickBot="1" x14ac:dyDescent="0.3">
      <c r="A148" s="515" t="s">
        <v>2</v>
      </c>
      <c r="B148" s="516" t="s">
        <v>3</v>
      </c>
      <c r="C148" s="517" t="s">
        <v>4</v>
      </c>
      <c r="D148" s="516" t="s">
        <v>5</v>
      </c>
      <c r="E148" s="518" t="s">
        <v>4</v>
      </c>
      <c r="F148" s="519" t="s">
        <v>6</v>
      </c>
      <c r="H148" s="532" t="s">
        <v>18</v>
      </c>
      <c r="I148" s="533" t="s">
        <v>19</v>
      </c>
      <c r="J148" s="534" t="s">
        <v>20</v>
      </c>
      <c r="K148" s="534" t="s">
        <v>21</v>
      </c>
      <c r="L148" s="534" t="s">
        <v>22</v>
      </c>
      <c r="M148" s="534" t="s">
        <v>23</v>
      </c>
      <c r="N148" s="535" t="s">
        <v>6</v>
      </c>
      <c r="O148" s="534" t="s">
        <v>24</v>
      </c>
      <c r="P148" s="536" t="s">
        <v>25</v>
      </c>
    </row>
    <row r="149" spans="1:16" ht="27" thickTop="1" x14ac:dyDescent="0.25">
      <c r="A149" s="20" t="s">
        <v>7</v>
      </c>
      <c r="B149" s="21">
        <v>6</v>
      </c>
      <c r="C149" s="22">
        <f>B149/B$158</f>
        <v>0.66666666666666663</v>
      </c>
      <c r="D149" s="23">
        <f>SUM(H149:H154)</f>
        <v>79</v>
      </c>
      <c r="E149" s="27">
        <f>D149/D$158</f>
        <v>0.58518518518518514</v>
      </c>
      <c r="F149" s="24"/>
      <c r="H149" s="96">
        <v>16</v>
      </c>
      <c r="I149" s="66">
        <v>1691</v>
      </c>
      <c r="J149" s="66" t="s">
        <v>470</v>
      </c>
      <c r="K149" s="67" t="s">
        <v>2454</v>
      </c>
      <c r="L149" s="68" t="s">
        <v>2455</v>
      </c>
      <c r="M149" s="68" t="s">
        <v>7</v>
      </c>
      <c r="N149" s="189">
        <v>0</v>
      </c>
      <c r="O149" s="68">
        <v>1753</v>
      </c>
      <c r="P149" s="71">
        <v>47300</v>
      </c>
    </row>
    <row r="150" spans="1:16" ht="26.25" x14ac:dyDescent="0.25">
      <c r="A150" s="25" t="s">
        <v>8</v>
      </c>
      <c r="B150" s="26">
        <v>1</v>
      </c>
      <c r="C150" s="27">
        <f>B151/B$158</f>
        <v>0.1111111111111111</v>
      </c>
      <c r="D150" s="140">
        <v>13</v>
      </c>
      <c r="E150" s="27">
        <f>D150/D$158</f>
        <v>9.6296296296296297E-2</v>
      </c>
      <c r="F150" s="29"/>
      <c r="H150" s="96">
        <v>13</v>
      </c>
      <c r="I150" s="66">
        <v>1370</v>
      </c>
      <c r="J150" s="66" t="s">
        <v>194</v>
      </c>
      <c r="K150" s="67" t="s">
        <v>2456</v>
      </c>
      <c r="L150" s="68" t="s">
        <v>2457</v>
      </c>
      <c r="M150" s="68" t="s">
        <v>7</v>
      </c>
      <c r="N150" s="189">
        <v>0</v>
      </c>
      <c r="O150" s="70">
        <v>2098</v>
      </c>
      <c r="P150" s="71">
        <v>43617</v>
      </c>
    </row>
    <row r="151" spans="1:16" x14ac:dyDescent="0.25">
      <c r="A151" s="25" t="s">
        <v>9</v>
      </c>
      <c r="B151" s="30">
        <v>1</v>
      </c>
      <c r="C151" s="27">
        <f>B150/B$158</f>
        <v>0.1111111111111111</v>
      </c>
      <c r="D151" s="28">
        <v>13</v>
      </c>
      <c r="E151" s="27">
        <f>D151/D$158</f>
        <v>9.6296296296296297E-2</v>
      </c>
      <c r="F151" s="29"/>
      <c r="H151" s="65">
        <v>6</v>
      </c>
      <c r="I151" s="66">
        <v>982</v>
      </c>
      <c r="J151" s="66" t="s">
        <v>310</v>
      </c>
      <c r="K151" s="67" t="s">
        <v>2458</v>
      </c>
      <c r="L151" s="68" t="s">
        <v>2459</v>
      </c>
      <c r="M151" s="68" t="s">
        <v>7</v>
      </c>
      <c r="N151" s="189">
        <v>0</v>
      </c>
      <c r="O151" s="70">
        <v>2099</v>
      </c>
      <c r="P151" s="71">
        <v>43252</v>
      </c>
    </row>
    <row r="152" spans="1:16" x14ac:dyDescent="0.25">
      <c r="A152" s="520" t="s">
        <v>10</v>
      </c>
      <c r="B152" s="521">
        <f>SUM(B149:B151)</f>
        <v>8</v>
      </c>
      <c r="C152" s="522">
        <f>SUM(C149:C151)</f>
        <v>0.88888888888888884</v>
      </c>
      <c r="D152" s="521">
        <f>SUM(D149:D151)</f>
        <v>105</v>
      </c>
      <c r="E152" s="522">
        <f t="shared" ref="E152:F152" si="9">SUM(E149:E151)</f>
        <v>0.77777777777777779</v>
      </c>
      <c r="F152" s="523">
        <f t="shared" si="9"/>
        <v>0</v>
      </c>
      <c r="G152" s="127"/>
      <c r="H152" s="65">
        <v>13</v>
      </c>
      <c r="I152" s="66">
        <v>984</v>
      </c>
      <c r="J152" s="66" t="s">
        <v>310</v>
      </c>
      <c r="K152" s="67" t="s">
        <v>2458</v>
      </c>
      <c r="L152" s="68" t="s">
        <v>2459</v>
      </c>
      <c r="M152" s="68" t="s">
        <v>7</v>
      </c>
      <c r="N152" s="189">
        <v>0</v>
      </c>
      <c r="O152" s="70">
        <v>2099</v>
      </c>
      <c r="P152" s="71">
        <v>43252</v>
      </c>
    </row>
    <row r="153" spans="1:16" x14ac:dyDescent="0.25">
      <c r="A153" s="26"/>
      <c r="B153" s="30"/>
      <c r="C153" s="39"/>
      <c r="D153" s="30"/>
      <c r="E153" s="40"/>
      <c r="F153" s="41"/>
      <c r="H153" s="65">
        <v>21</v>
      </c>
      <c r="I153" s="66">
        <v>250</v>
      </c>
      <c r="J153" s="66" t="s">
        <v>2460</v>
      </c>
      <c r="K153" s="67" t="s">
        <v>2461</v>
      </c>
      <c r="L153" s="68" t="s">
        <v>2462</v>
      </c>
      <c r="M153" s="68" t="s">
        <v>7</v>
      </c>
      <c r="N153" s="189">
        <v>0</v>
      </c>
      <c r="O153" s="70">
        <v>2313</v>
      </c>
      <c r="P153" s="71">
        <v>44320</v>
      </c>
    </row>
    <row r="154" spans="1:16" x14ac:dyDescent="0.25">
      <c r="A154" s="26" t="s">
        <v>11</v>
      </c>
      <c r="B154" s="30">
        <v>0</v>
      </c>
      <c r="C154" s="27">
        <v>0</v>
      </c>
      <c r="D154" s="32">
        <v>0</v>
      </c>
      <c r="E154" s="27">
        <v>0</v>
      </c>
      <c r="F154" s="413"/>
      <c r="H154" s="65">
        <v>10</v>
      </c>
      <c r="I154" s="66">
        <v>80</v>
      </c>
      <c r="J154" s="66" t="s">
        <v>2463</v>
      </c>
      <c r="K154" s="67" t="s">
        <v>2464</v>
      </c>
      <c r="L154" s="68" t="s">
        <v>2465</v>
      </c>
      <c r="M154" s="68" t="s">
        <v>7</v>
      </c>
      <c r="N154" s="189">
        <v>0</v>
      </c>
      <c r="O154" s="70">
        <v>2982</v>
      </c>
      <c r="P154" s="71">
        <v>45658</v>
      </c>
    </row>
    <row r="155" spans="1:16" x14ac:dyDescent="0.25">
      <c r="A155" s="26" t="s">
        <v>12</v>
      </c>
      <c r="B155" s="30">
        <v>1</v>
      </c>
      <c r="C155" s="27">
        <f>B155/B$158</f>
        <v>0.1111111111111111</v>
      </c>
      <c r="D155" s="32">
        <v>30</v>
      </c>
      <c r="E155" s="27">
        <f>D155/D$158</f>
        <v>0.22222222222222221</v>
      </c>
      <c r="F155" s="413">
        <f>N157</f>
        <v>711705.48815000011</v>
      </c>
      <c r="H155" s="65">
        <v>13</v>
      </c>
      <c r="I155" s="66">
        <v>1544</v>
      </c>
      <c r="J155" s="66" t="s">
        <v>2466</v>
      </c>
      <c r="K155" s="67" t="s">
        <v>2467</v>
      </c>
      <c r="L155" s="68" t="s">
        <v>2468</v>
      </c>
      <c r="M155" s="68" t="s">
        <v>8</v>
      </c>
      <c r="N155" s="189">
        <v>0</v>
      </c>
      <c r="O155" s="70">
        <v>2097</v>
      </c>
      <c r="P155" s="71">
        <v>43617</v>
      </c>
    </row>
    <row r="156" spans="1:16" ht="26.25" x14ac:dyDescent="0.25">
      <c r="A156" s="520" t="s">
        <v>13</v>
      </c>
      <c r="B156" s="521">
        <f>SUM(B154:B155)</f>
        <v>1</v>
      </c>
      <c r="C156" s="522">
        <f t="shared" ref="C156:F156" si="10">SUM(C154:C155)</f>
        <v>0.1111111111111111</v>
      </c>
      <c r="D156" s="521">
        <f t="shared" si="10"/>
        <v>30</v>
      </c>
      <c r="E156" s="522">
        <f t="shared" si="10"/>
        <v>0.22222222222222221</v>
      </c>
      <c r="F156" s="523">
        <f t="shared" si="10"/>
        <v>711705.48815000011</v>
      </c>
      <c r="H156" s="96">
        <v>13</v>
      </c>
      <c r="I156" s="66">
        <v>12</v>
      </c>
      <c r="J156" s="66" t="s">
        <v>2469</v>
      </c>
      <c r="K156" s="67" t="s">
        <v>2470</v>
      </c>
      <c r="L156" s="68" t="s">
        <v>2471</v>
      </c>
      <c r="M156" s="68" t="s">
        <v>9</v>
      </c>
      <c r="N156" s="189">
        <v>0</v>
      </c>
      <c r="O156" s="68">
        <v>2096</v>
      </c>
      <c r="P156" s="71">
        <v>43617</v>
      </c>
    </row>
    <row r="157" spans="1:16" ht="26.25" x14ac:dyDescent="0.25">
      <c r="A157" s="44"/>
      <c r="B157" s="30"/>
      <c r="C157" s="45"/>
      <c r="D157" s="30"/>
      <c r="E157" s="46"/>
      <c r="F157" s="47"/>
      <c r="G157" s="127"/>
      <c r="H157" s="96">
        <v>30</v>
      </c>
      <c r="I157" s="66">
        <v>120</v>
      </c>
      <c r="J157" s="66" t="s">
        <v>2472</v>
      </c>
      <c r="K157" s="67" t="s">
        <v>2473</v>
      </c>
      <c r="L157" s="68" t="s">
        <v>2474</v>
      </c>
      <c r="M157" s="68" t="s">
        <v>12</v>
      </c>
      <c r="N157" s="189">
        <v>711705.48815000011</v>
      </c>
      <c r="O157" s="68">
        <v>1902</v>
      </c>
      <c r="P157" s="71">
        <v>41974</v>
      </c>
    </row>
    <row r="158" spans="1:16" x14ac:dyDescent="0.25">
      <c r="A158" s="527" t="s">
        <v>2346</v>
      </c>
      <c r="B158" s="521">
        <f>SUM(B152,B156)</f>
        <v>9</v>
      </c>
      <c r="C158" s="522">
        <f t="shared" ref="C158:F158" si="11">SUM(C152,C156)</f>
        <v>1</v>
      </c>
      <c r="D158" s="521">
        <f t="shared" si="11"/>
        <v>135</v>
      </c>
      <c r="E158" s="522">
        <f t="shared" si="11"/>
        <v>1</v>
      </c>
      <c r="F158" s="523">
        <f t="shared" si="11"/>
        <v>711705.48815000011</v>
      </c>
      <c r="H158" s="217"/>
    </row>
    <row r="159" spans="1:16" ht="15.75" thickBot="1" x14ac:dyDescent="0.3">
      <c r="C159" s="540"/>
      <c r="D159" s="105"/>
      <c r="E159" s="542"/>
      <c r="F159" s="543"/>
      <c r="G159" s="127"/>
      <c r="H159" s="128"/>
      <c r="I159" s="90"/>
    </row>
    <row r="160" spans="1:16" ht="45.75" customHeight="1" thickBot="1" x14ac:dyDescent="0.3">
      <c r="A160" s="529" t="s">
        <v>2475</v>
      </c>
      <c r="B160" s="50"/>
      <c r="C160" s="178"/>
      <c r="D160" s="9"/>
      <c r="E160" s="176"/>
      <c r="F160" s="10"/>
      <c r="I160" s="90"/>
    </row>
    <row r="161" spans="1:16" ht="16.5" thickTop="1" thickBot="1" x14ac:dyDescent="0.3">
      <c r="A161" s="11"/>
      <c r="B161" s="12"/>
      <c r="C161" s="176"/>
      <c r="D161" s="9"/>
      <c r="E161" s="176"/>
      <c r="F161" s="10"/>
      <c r="I161" s="90"/>
    </row>
    <row r="162" spans="1:16" ht="45.75" customHeight="1" thickTop="1" thickBot="1" x14ac:dyDescent="0.3">
      <c r="A162" s="530" t="s">
        <v>16</v>
      </c>
      <c r="B162" s="12"/>
      <c r="C162" s="176"/>
      <c r="D162" s="9"/>
      <c r="E162" s="176"/>
      <c r="F162" s="10"/>
      <c r="H162" s="531" t="s">
        <v>17</v>
      </c>
      <c r="I162" s="90"/>
    </row>
    <row r="163" spans="1:16" ht="16.5" thickTop="1" thickBot="1" x14ac:dyDescent="0.3">
      <c r="F163" s="10"/>
      <c r="I163" s="90"/>
    </row>
    <row r="164" spans="1:16" ht="45.75" customHeight="1" thickTop="1" thickBot="1" x14ac:dyDescent="0.3">
      <c r="A164" s="515" t="s">
        <v>2</v>
      </c>
      <c r="B164" s="516" t="s">
        <v>3</v>
      </c>
      <c r="C164" s="517" t="s">
        <v>4</v>
      </c>
      <c r="D164" s="516" t="s">
        <v>5</v>
      </c>
      <c r="E164" s="518" t="s">
        <v>4</v>
      </c>
      <c r="F164" s="519" t="s">
        <v>6</v>
      </c>
      <c r="H164" s="532" t="s">
        <v>18</v>
      </c>
      <c r="I164" s="533" t="s">
        <v>19</v>
      </c>
      <c r="J164" s="534" t="s">
        <v>20</v>
      </c>
      <c r="K164" s="534" t="s">
        <v>21</v>
      </c>
      <c r="L164" s="534" t="s">
        <v>22</v>
      </c>
      <c r="M164" s="534" t="s">
        <v>23</v>
      </c>
      <c r="N164" s="535" t="s">
        <v>6</v>
      </c>
      <c r="O164" s="534" t="s">
        <v>24</v>
      </c>
      <c r="P164" s="536" t="s">
        <v>25</v>
      </c>
    </row>
    <row r="165" spans="1:16" ht="15.75" thickTop="1" x14ac:dyDescent="0.25">
      <c r="A165" s="20" t="s">
        <v>7</v>
      </c>
      <c r="B165" s="21">
        <v>4</v>
      </c>
      <c r="C165" s="22">
        <f>B165/B$174</f>
        <v>0.18181818181818182</v>
      </c>
      <c r="D165" s="23">
        <f>SUM(H165:H168)</f>
        <v>94</v>
      </c>
      <c r="E165" s="27">
        <f>D165/D$174</f>
        <v>0.22982885085574573</v>
      </c>
      <c r="F165" s="24"/>
      <c r="H165" s="65">
        <v>20</v>
      </c>
      <c r="I165" s="66">
        <v>1895</v>
      </c>
      <c r="J165" s="66" t="s">
        <v>2476</v>
      </c>
      <c r="K165" s="67" t="s">
        <v>2477</v>
      </c>
      <c r="L165" s="68" t="s">
        <v>2478</v>
      </c>
      <c r="M165" s="68" t="s">
        <v>7</v>
      </c>
      <c r="N165" s="189">
        <v>0</v>
      </c>
      <c r="O165" s="70">
        <v>2114</v>
      </c>
      <c r="P165" s="71">
        <v>43040</v>
      </c>
    </row>
    <row r="166" spans="1:16" x14ac:dyDescent="0.25">
      <c r="A166" s="25" t="s">
        <v>8</v>
      </c>
      <c r="B166" s="26">
        <v>3</v>
      </c>
      <c r="C166" s="27">
        <f>B166/B$174</f>
        <v>0.13636363636363635</v>
      </c>
      <c r="D166" s="28">
        <f>SUM(H169:H171)</f>
        <v>75</v>
      </c>
      <c r="E166" s="27">
        <f>D166/D$174</f>
        <v>0.18337408312958436</v>
      </c>
      <c r="F166" s="29"/>
      <c r="H166" s="65">
        <v>38</v>
      </c>
      <c r="I166" s="66">
        <v>113</v>
      </c>
      <c r="J166" s="66" t="s">
        <v>2479</v>
      </c>
      <c r="K166" s="67" t="s">
        <v>2477</v>
      </c>
      <c r="L166" s="68" t="s">
        <v>2480</v>
      </c>
      <c r="M166" s="68" t="s">
        <v>7</v>
      </c>
      <c r="N166" s="189">
        <v>0</v>
      </c>
      <c r="O166" s="70">
        <v>2115</v>
      </c>
      <c r="P166" s="71">
        <v>43617</v>
      </c>
    </row>
    <row r="167" spans="1:16" x14ac:dyDescent="0.25">
      <c r="A167" s="25" t="s">
        <v>9</v>
      </c>
      <c r="B167" s="30">
        <v>8</v>
      </c>
      <c r="C167" s="27">
        <f>B167/B$174</f>
        <v>0.36363636363636365</v>
      </c>
      <c r="D167" s="32">
        <f>SUM(H172:H179)</f>
        <v>39</v>
      </c>
      <c r="E167" s="27">
        <f>D167/D$174</f>
        <v>9.5354523227383858E-2</v>
      </c>
      <c r="F167" s="29"/>
      <c r="H167" s="65">
        <v>21</v>
      </c>
      <c r="I167" s="66">
        <v>2431</v>
      </c>
      <c r="J167" s="66" t="s">
        <v>2481</v>
      </c>
      <c r="K167" s="67" t="s">
        <v>2477</v>
      </c>
      <c r="L167" s="68" t="s">
        <v>2482</v>
      </c>
      <c r="M167" s="68" t="s">
        <v>7</v>
      </c>
      <c r="N167" s="189">
        <v>0</v>
      </c>
      <c r="O167" s="70">
        <v>2116</v>
      </c>
      <c r="P167" s="71">
        <v>43955</v>
      </c>
    </row>
    <row r="168" spans="1:16" x14ac:dyDescent="0.25">
      <c r="A168" s="520" t="s">
        <v>10</v>
      </c>
      <c r="B168" s="521">
        <f>SUM(B165:B167)</f>
        <v>15</v>
      </c>
      <c r="C168" s="522">
        <f t="shared" ref="C168:F168" si="12">SUM(C165:C167)</f>
        <v>0.68181818181818188</v>
      </c>
      <c r="D168" s="521">
        <f t="shared" si="12"/>
        <v>208</v>
      </c>
      <c r="E168" s="522">
        <f t="shared" si="12"/>
        <v>0.50855745721271395</v>
      </c>
      <c r="F168" s="523">
        <f t="shared" si="12"/>
        <v>0</v>
      </c>
      <c r="G168" s="127"/>
      <c r="H168" s="65">
        <v>15</v>
      </c>
      <c r="I168" s="66">
        <v>401</v>
      </c>
      <c r="J168" s="66" t="s">
        <v>2483</v>
      </c>
      <c r="K168" s="67" t="s">
        <v>2477</v>
      </c>
      <c r="L168" s="68" t="s">
        <v>2484</v>
      </c>
      <c r="M168" s="68" t="s">
        <v>7</v>
      </c>
      <c r="N168" s="189">
        <v>0</v>
      </c>
      <c r="O168" s="70">
        <v>2321</v>
      </c>
      <c r="P168" s="71">
        <v>43862</v>
      </c>
    </row>
    <row r="169" spans="1:16" x14ac:dyDescent="0.25">
      <c r="A169" s="26"/>
      <c r="B169" s="30"/>
      <c r="C169" s="39"/>
      <c r="D169" s="30"/>
      <c r="E169" s="40"/>
      <c r="F169" s="41"/>
      <c r="H169" s="65">
        <v>20</v>
      </c>
      <c r="I169" s="66">
        <v>1791</v>
      </c>
      <c r="J169" s="66" t="s">
        <v>40</v>
      </c>
      <c r="K169" s="67" t="s">
        <v>2477</v>
      </c>
      <c r="L169" s="68" t="s">
        <v>2485</v>
      </c>
      <c r="M169" s="68" t="s">
        <v>8</v>
      </c>
      <c r="N169" s="189">
        <v>0</v>
      </c>
      <c r="O169" s="70">
        <v>1904</v>
      </c>
      <c r="P169" s="71">
        <v>42795</v>
      </c>
    </row>
    <row r="170" spans="1:16" x14ac:dyDescent="0.25">
      <c r="A170" s="26" t="s">
        <v>11</v>
      </c>
      <c r="B170" s="30">
        <v>7</v>
      </c>
      <c r="C170" s="27">
        <f>B170/B$174</f>
        <v>0.31818181818181818</v>
      </c>
      <c r="D170" s="32">
        <f>SUM(H180:H186)</f>
        <v>201</v>
      </c>
      <c r="E170" s="27">
        <f>D170/D$174</f>
        <v>0.49144254278728605</v>
      </c>
      <c r="F170" s="413">
        <f>SUM(N180:N186)</f>
        <v>1342858.0366750001</v>
      </c>
      <c r="H170" s="65">
        <v>13</v>
      </c>
      <c r="I170" s="66">
        <v>550</v>
      </c>
      <c r="J170" s="66" t="s">
        <v>2486</v>
      </c>
      <c r="K170" s="67" t="s">
        <v>2477</v>
      </c>
      <c r="L170" s="68" t="s">
        <v>2487</v>
      </c>
      <c r="M170" s="68" t="s">
        <v>8</v>
      </c>
      <c r="N170" s="189">
        <v>0</v>
      </c>
      <c r="O170" s="70">
        <v>2119</v>
      </c>
      <c r="P170" s="71">
        <v>43617</v>
      </c>
    </row>
    <row r="171" spans="1:16" x14ac:dyDescent="0.25">
      <c r="A171" s="26" t="s">
        <v>12</v>
      </c>
      <c r="B171" s="30">
        <v>0</v>
      </c>
      <c r="C171" s="27">
        <f>B171/B$174</f>
        <v>0</v>
      </c>
      <c r="D171" s="32">
        <v>0</v>
      </c>
      <c r="E171" s="27">
        <f>D171/D$174</f>
        <v>0</v>
      </c>
      <c r="F171" s="413"/>
      <c r="H171" s="65">
        <v>42</v>
      </c>
      <c r="I171" s="66">
        <v>633</v>
      </c>
      <c r="J171" s="66" t="s">
        <v>40</v>
      </c>
      <c r="K171" s="67" t="s">
        <v>2477</v>
      </c>
      <c r="L171" s="68" t="s">
        <v>2488</v>
      </c>
      <c r="M171" s="68" t="s">
        <v>8</v>
      </c>
      <c r="N171" s="189">
        <v>0</v>
      </c>
      <c r="O171" s="70">
        <v>2705</v>
      </c>
      <c r="P171" s="71">
        <v>45323</v>
      </c>
    </row>
    <row r="172" spans="1:16" x14ac:dyDescent="0.25">
      <c r="A172" s="520" t="s">
        <v>13</v>
      </c>
      <c r="B172" s="521">
        <f>SUM(B170:B171)</f>
        <v>7</v>
      </c>
      <c r="C172" s="522">
        <f t="shared" ref="C172:F172" si="13">SUM(C170:C171)</f>
        <v>0.31818181818181818</v>
      </c>
      <c r="D172" s="521">
        <f t="shared" si="13"/>
        <v>201</v>
      </c>
      <c r="E172" s="522">
        <f t="shared" si="13"/>
        <v>0.49144254278728605</v>
      </c>
      <c r="F172" s="523">
        <f t="shared" si="13"/>
        <v>1342858.0366750001</v>
      </c>
      <c r="H172" s="65">
        <v>4</v>
      </c>
      <c r="I172" s="66" t="s">
        <v>1642</v>
      </c>
      <c r="J172" s="66" t="s">
        <v>1642</v>
      </c>
      <c r="K172" s="67" t="s">
        <v>2477</v>
      </c>
      <c r="L172" s="66" t="s">
        <v>1642</v>
      </c>
      <c r="M172" s="68" t="s">
        <v>9</v>
      </c>
      <c r="N172" s="189">
        <v>0</v>
      </c>
      <c r="O172" s="70">
        <v>1653</v>
      </c>
      <c r="P172" s="71">
        <v>47574</v>
      </c>
    </row>
    <row r="173" spans="1:16" x14ac:dyDescent="0.25">
      <c r="A173" s="44"/>
      <c r="B173" s="30"/>
      <c r="C173" s="45"/>
      <c r="D173" s="30"/>
      <c r="E173" s="46"/>
      <c r="F173" s="47"/>
      <c r="G173" s="127"/>
      <c r="H173" s="65">
        <v>4</v>
      </c>
      <c r="I173" s="66" t="s">
        <v>1642</v>
      </c>
      <c r="J173" s="66" t="s">
        <v>1642</v>
      </c>
      <c r="K173" s="67" t="s">
        <v>2477</v>
      </c>
      <c r="L173" s="66" t="s">
        <v>1642</v>
      </c>
      <c r="M173" s="68" t="s">
        <v>9</v>
      </c>
      <c r="N173" s="189">
        <v>0</v>
      </c>
      <c r="O173" s="70">
        <v>1653</v>
      </c>
      <c r="P173" s="71">
        <v>47574</v>
      </c>
    </row>
    <row r="174" spans="1:16" x14ac:dyDescent="0.25">
      <c r="A174" s="527" t="s">
        <v>2346</v>
      </c>
      <c r="B174" s="521">
        <f>SUM(B168,B172)</f>
        <v>22</v>
      </c>
      <c r="C174" s="522">
        <f t="shared" ref="C174:F174" si="14">SUM(C168,C172)</f>
        <v>1</v>
      </c>
      <c r="D174" s="521">
        <f t="shared" si="14"/>
        <v>409</v>
      </c>
      <c r="E174" s="522">
        <f t="shared" si="14"/>
        <v>1</v>
      </c>
      <c r="F174" s="523">
        <f t="shared" si="14"/>
        <v>1342858.0366750001</v>
      </c>
      <c r="H174" s="65">
        <v>4</v>
      </c>
      <c r="I174" s="66" t="s">
        <v>1642</v>
      </c>
      <c r="J174" s="66" t="s">
        <v>1642</v>
      </c>
      <c r="K174" s="67" t="s">
        <v>2477</v>
      </c>
      <c r="L174" s="66" t="s">
        <v>1642</v>
      </c>
      <c r="M174" s="68" t="s">
        <v>9</v>
      </c>
      <c r="N174" s="189">
        <v>0</v>
      </c>
      <c r="O174" s="70">
        <v>1653</v>
      </c>
      <c r="P174" s="71">
        <v>47574</v>
      </c>
    </row>
    <row r="175" spans="1:16" x14ac:dyDescent="0.25">
      <c r="C175" s="540"/>
      <c r="D175" s="105"/>
      <c r="E175" s="542"/>
      <c r="F175" s="543"/>
      <c r="G175" s="127"/>
      <c r="H175" s="65">
        <v>2</v>
      </c>
      <c r="I175" s="66" t="s">
        <v>1642</v>
      </c>
      <c r="J175" s="66" t="s">
        <v>1642</v>
      </c>
      <c r="K175" s="67" t="s">
        <v>2477</v>
      </c>
      <c r="L175" s="66" t="s">
        <v>1642</v>
      </c>
      <c r="M175" s="68" t="s">
        <v>9</v>
      </c>
      <c r="N175" s="189">
        <v>0</v>
      </c>
      <c r="O175" s="70">
        <v>1653</v>
      </c>
      <c r="P175" s="71">
        <v>47574</v>
      </c>
    </row>
    <row r="176" spans="1:16" x14ac:dyDescent="0.25">
      <c r="C176" s="540"/>
      <c r="D176" s="375"/>
      <c r="E176" s="542"/>
      <c r="F176" s="543"/>
      <c r="G176" s="127"/>
      <c r="H176" s="65">
        <v>4</v>
      </c>
      <c r="I176" s="66" t="s">
        <v>1642</v>
      </c>
      <c r="J176" s="66" t="s">
        <v>1642</v>
      </c>
      <c r="K176" s="67" t="s">
        <v>2477</v>
      </c>
      <c r="L176" s="66" t="s">
        <v>1642</v>
      </c>
      <c r="M176" s="68" t="s">
        <v>9</v>
      </c>
      <c r="N176" s="189">
        <v>0</v>
      </c>
      <c r="O176" s="70">
        <v>1653</v>
      </c>
      <c r="P176" s="71">
        <v>47574</v>
      </c>
    </row>
    <row r="177" spans="1:16" x14ac:dyDescent="0.25">
      <c r="C177" s="540"/>
      <c r="D177" s="375"/>
      <c r="E177" s="542"/>
      <c r="F177" s="543"/>
      <c r="G177" s="127"/>
      <c r="H177" s="65">
        <v>4</v>
      </c>
      <c r="I177" s="66" t="s">
        <v>1642</v>
      </c>
      <c r="J177" s="66" t="s">
        <v>1642</v>
      </c>
      <c r="K177" s="67" t="s">
        <v>2477</v>
      </c>
      <c r="L177" s="66" t="s">
        <v>1642</v>
      </c>
      <c r="M177" s="68" t="s">
        <v>9</v>
      </c>
      <c r="N177" s="189">
        <v>0</v>
      </c>
      <c r="O177" s="70">
        <v>1653</v>
      </c>
      <c r="P177" s="71">
        <v>47574</v>
      </c>
    </row>
    <row r="178" spans="1:16" x14ac:dyDescent="0.25">
      <c r="C178" s="540"/>
      <c r="D178" s="105"/>
      <c r="E178" s="542"/>
      <c r="F178" s="543"/>
      <c r="G178" s="127"/>
      <c r="H178" s="65">
        <v>4</v>
      </c>
      <c r="I178" s="66" t="s">
        <v>1642</v>
      </c>
      <c r="J178" s="66" t="s">
        <v>1642</v>
      </c>
      <c r="K178" s="67" t="s">
        <v>2477</v>
      </c>
      <c r="L178" s="66" t="s">
        <v>1642</v>
      </c>
      <c r="M178" s="68" t="s">
        <v>9</v>
      </c>
      <c r="N178" s="189">
        <v>0</v>
      </c>
      <c r="O178" s="70">
        <v>1653</v>
      </c>
      <c r="P178" s="71">
        <v>47574</v>
      </c>
    </row>
    <row r="179" spans="1:16" ht="26.25" x14ac:dyDescent="0.25">
      <c r="C179" s="540"/>
      <c r="D179" s="105"/>
      <c r="E179" s="542"/>
      <c r="F179" s="543"/>
      <c r="G179" s="127"/>
      <c r="H179" s="65">
        <v>13</v>
      </c>
      <c r="I179" s="66">
        <v>3251</v>
      </c>
      <c r="J179" s="66" t="s">
        <v>2489</v>
      </c>
      <c r="K179" s="67" t="s">
        <v>2477</v>
      </c>
      <c r="L179" s="68" t="s">
        <v>2490</v>
      </c>
      <c r="M179" s="68" t="s">
        <v>9</v>
      </c>
      <c r="N179" s="189">
        <v>0</v>
      </c>
      <c r="O179" s="70">
        <v>1904</v>
      </c>
      <c r="P179" s="71">
        <v>42795</v>
      </c>
    </row>
    <row r="180" spans="1:16" x14ac:dyDescent="0.25">
      <c r="C180" s="540"/>
      <c r="D180" s="105"/>
      <c r="E180" s="542"/>
      <c r="F180" s="543"/>
      <c r="G180" s="546"/>
      <c r="H180" s="65">
        <v>40</v>
      </c>
      <c r="I180" s="66">
        <v>3833</v>
      </c>
      <c r="J180" s="66" t="s">
        <v>569</v>
      </c>
      <c r="K180" s="67" t="s">
        <v>2477</v>
      </c>
      <c r="L180" s="68" t="s">
        <v>2491</v>
      </c>
      <c r="M180" s="68" t="s">
        <v>11</v>
      </c>
      <c r="N180" s="189">
        <v>337647.03520000004</v>
      </c>
      <c r="O180" s="70">
        <v>1648</v>
      </c>
      <c r="P180" s="71">
        <v>47574</v>
      </c>
    </row>
    <row r="181" spans="1:16" x14ac:dyDescent="0.25">
      <c r="C181" s="540"/>
      <c r="D181" s="105"/>
      <c r="E181" s="542"/>
      <c r="F181" s="543"/>
      <c r="G181" s="127"/>
      <c r="H181" s="65">
        <v>26</v>
      </c>
      <c r="I181" s="66">
        <v>555</v>
      </c>
      <c r="J181" s="66" t="s">
        <v>2492</v>
      </c>
      <c r="K181" s="67" t="s">
        <v>2477</v>
      </c>
      <c r="L181" s="68" t="s">
        <v>2493</v>
      </c>
      <c r="M181" s="68" t="s">
        <v>11</v>
      </c>
      <c r="N181" s="189">
        <v>158756.93280000001</v>
      </c>
      <c r="O181" s="70">
        <v>1653</v>
      </c>
      <c r="P181" s="71">
        <v>47574</v>
      </c>
    </row>
    <row r="182" spans="1:16" ht="26.25" x14ac:dyDescent="0.25">
      <c r="C182" s="540"/>
      <c r="D182" s="105"/>
      <c r="E182" s="542"/>
      <c r="F182" s="543"/>
      <c r="G182" s="127"/>
      <c r="H182" s="65">
        <v>39</v>
      </c>
      <c r="I182" s="66">
        <v>1220</v>
      </c>
      <c r="J182" s="66" t="s">
        <v>2494</v>
      </c>
      <c r="K182" s="67" t="s">
        <v>2477</v>
      </c>
      <c r="L182" s="68" t="s">
        <v>2495</v>
      </c>
      <c r="M182" s="68" t="s">
        <v>11</v>
      </c>
      <c r="N182" s="189">
        <v>365957.18396000005</v>
      </c>
      <c r="O182" s="70">
        <v>1750</v>
      </c>
      <c r="P182" s="71">
        <v>47574</v>
      </c>
    </row>
    <row r="183" spans="1:16" x14ac:dyDescent="0.25">
      <c r="C183" s="540"/>
      <c r="D183" s="105"/>
      <c r="E183" s="542"/>
      <c r="F183" s="543"/>
      <c r="G183" s="127"/>
      <c r="H183" s="65">
        <v>22</v>
      </c>
      <c r="I183" s="66">
        <v>1993</v>
      </c>
      <c r="J183" s="66" t="s">
        <v>2496</v>
      </c>
      <c r="K183" s="67" t="s">
        <v>2477</v>
      </c>
      <c r="L183" s="68" t="s">
        <v>2497</v>
      </c>
      <c r="M183" s="68" t="s">
        <v>11</v>
      </c>
      <c r="N183" s="189">
        <v>32526.089090000001</v>
      </c>
      <c r="O183" s="70">
        <v>1916</v>
      </c>
      <c r="P183" s="71">
        <v>42339</v>
      </c>
    </row>
    <row r="184" spans="1:16" x14ac:dyDescent="0.25">
      <c r="C184" s="540"/>
      <c r="D184" s="105"/>
      <c r="E184" s="542"/>
      <c r="F184" s="543"/>
      <c r="G184" s="127"/>
      <c r="H184" s="65">
        <v>22</v>
      </c>
      <c r="I184" s="66">
        <v>852</v>
      </c>
      <c r="J184" s="66" t="s">
        <v>290</v>
      </c>
      <c r="K184" s="67" t="s">
        <v>2477</v>
      </c>
      <c r="L184" s="68" t="s">
        <v>2498</v>
      </c>
      <c r="M184" s="68" t="s">
        <v>11</v>
      </c>
      <c r="N184" s="189">
        <v>168880.72909000001</v>
      </c>
      <c r="O184" s="70">
        <v>1916</v>
      </c>
      <c r="P184" s="71">
        <v>42339</v>
      </c>
    </row>
    <row r="185" spans="1:16" ht="26.25" x14ac:dyDescent="0.25">
      <c r="C185" s="540"/>
      <c r="D185" s="105"/>
      <c r="E185" s="542"/>
      <c r="F185" s="543"/>
      <c r="G185" s="127"/>
      <c r="H185" s="65">
        <v>22</v>
      </c>
      <c r="I185" s="66">
        <v>132</v>
      </c>
      <c r="J185" s="66" t="s">
        <v>2499</v>
      </c>
      <c r="K185" s="67" t="s">
        <v>2477</v>
      </c>
      <c r="L185" s="68" t="s">
        <v>2500</v>
      </c>
      <c r="M185" s="68" t="s">
        <v>11</v>
      </c>
      <c r="N185" s="189">
        <v>91400.16909000001</v>
      </c>
      <c r="O185" s="70">
        <v>1916</v>
      </c>
      <c r="P185" s="71">
        <v>42339</v>
      </c>
    </row>
    <row r="186" spans="1:16" x14ac:dyDescent="0.25">
      <c r="C186" s="540"/>
      <c r="D186" s="105"/>
      <c r="E186" s="542"/>
      <c r="F186" s="543"/>
      <c r="G186" s="127"/>
      <c r="H186" s="65">
        <v>30</v>
      </c>
      <c r="I186" s="66">
        <v>2742</v>
      </c>
      <c r="J186" s="66" t="s">
        <v>2501</v>
      </c>
      <c r="K186" s="67" t="s">
        <v>2477</v>
      </c>
      <c r="L186" s="68" t="s">
        <v>2502</v>
      </c>
      <c r="M186" s="68" t="s">
        <v>11</v>
      </c>
      <c r="N186" s="189">
        <v>187689.89744500001</v>
      </c>
      <c r="O186" s="70">
        <v>1916</v>
      </c>
      <c r="P186" s="71">
        <v>42339</v>
      </c>
    </row>
    <row r="187" spans="1:16" ht="15.75" thickBot="1" x14ac:dyDescent="0.3">
      <c r="C187" s="540"/>
      <c r="D187" s="105"/>
      <c r="E187" s="542"/>
      <c r="F187" s="543"/>
      <c r="G187" s="127"/>
      <c r="H187" s="128"/>
      <c r="I187" s="90"/>
    </row>
    <row r="188" spans="1:16" ht="45.75" customHeight="1" thickBot="1" x14ac:dyDescent="0.3">
      <c r="A188" s="529" t="s">
        <v>2503</v>
      </c>
      <c r="B188" s="50"/>
      <c r="C188" s="178"/>
      <c r="D188" s="9"/>
      <c r="E188" s="176"/>
      <c r="F188" s="10"/>
      <c r="I188" s="90"/>
    </row>
    <row r="189" spans="1:16" ht="16.5" thickTop="1" thickBot="1" x14ac:dyDescent="0.3">
      <c r="A189" s="11"/>
      <c r="B189" s="12"/>
      <c r="C189" s="176"/>
      <c r="D189" s="9"/>
      <c r="E189" s="176"/>
      <c r="F189" s="10"/>
      <c r="I189" s="90"/>
    </row>
    <row r="190" spans="1:16" ht="45.75" customHeight="1" thickTop="1" thickBot="1" x14ac:dyDescent="0.3">
      <c r="A190" s="530" t="s">
        <v>16</v>
      </c>
      <c r="B190" s="12"/>
      <c r="C190" s="176"/>
      <c r="D190" s="9"/>
      <c r="E190" s="176"/>
      <c r="F190" s="10"/>
      <c r="H190" s="531" t="s">
        <v>17</v>
      </c>
      <c r="I190" s="90"/>
    </row>
    <row r="191" spans="1:16" ht="16.5" thickTop="1" thickBot="1" x14ac:dyDescent="0.3">
      <c r="F191" s="10"/>
      <c r="I191" s="90"/>
    </row>
    <row r="192" spans="1:16" ht="45.75" customHeight="1" thickTop="1" thickBot="1" x14ac:dyDescent="0.3">
      <c r="A192" s="515" t="s">
        <v>2</v>
      </c>
      <c r="B192" s="516" t="s">
        <v>3</v>
      </c>
      <c r="C192" s="517" t="s">
        <v>4</v>
      </c>
      <c r="D192" s="516" t="s">
        <v>5</v>
      </c>
      <c r="E192" s="518" t="s">
        <v>4</v>
      </c>
      <c r="F192" s="519" t="s">
        <v>6</v>
      </c>
      <c r="H192" s="532" t="s">
        <v>18</v>
      </c>
      <c r="I192" s="533" t="s">
        <v>19</v>
      </c>
      <c r="J192" s="534" t="s">
        <v>20</v>
      </c>
      <c r="K192" s="534" t="s">
        <v>21</v>
      </c>
      <c r="L192" s="534" t="s">
        <v>22</v>
      </c>
      <c r="M192" s="534" t="s">
        <v>23</v>
      </c>
      <c r="N192" s="535" t="s">
        <v>6</v>
      </c>
      <c r="O192" s="534" t="s">
        <v>24</v>
      </c>
      <c r="P192" s="536" t="s">
        <v>25</v>
      </c>
    </row>
    <row r="193" spans="1:16" ht="15.75" thickTop="1" x14ac:dyDescent="0.25">
      <c r="A193" s="20" t="s">
        <v>7</v>
      </c>
      <c r="B193" s="21">
        <v>0</v>
      </c>
      <c r="C193" s="22">
        <v>0</v>
      </c>
      <c r="D193" s="23">
        <v>0</v>
      </c>
      <c r="E193" s="22">
        <v>0</v>
      </c>
      <c r="F193" s="24"/>
      <c r="H193" s="65">
        <v>10</v>
      </c>
      <c r="I193" s="66">
        <v>155</v>
      </c>
      <c r="J193" s="66" t="s">
        <v>2504</v>
      </c>
      <c r="K193" s="67" t="s">
        <v>2505</v>
      </c>
      <c r="L193" s="68" t="s">
        <v>2506</v>
      </c>
      <c r="M193" s="68" t="s">
        <v>8</v>
      </c>
      <c r="N193" s="189">
        <v>0</v>
      </c>
      <c r="O193" s="70">
        <v>2706</v>
      </c>
      <c r="P193" s="71">
        <v>45017</v>
      </c>
    </row>
    <row r="194" spans="1:16" x14ac:dyDescent="0.25">
      <c r="A194" s="25" t="s">
        <v>8</v>
      </c>
      <c r="B194" s="26">
        <v>1</v>
      </c>
      <c r="C194" s="27">
        <f>B194/B$202</f>
        <v>4.7619047619047616E-2</v>
      </c>
      <c r="D194" s="28">
        <v>10</v>
      </c>
      <c r="E194" s="27">
        <f>D194/D$202</f>
        <v>7.8125E-2</v>
      </c>
      <c r="F194" s="29"/>
      <c r="H194" s="65">
        <v>2</v>
      </c>
      <c r="I194" s="66" t="s">
        <v>1642</v>
      </c>
      <c r="J194" s="66" t="s">
        <v>1642</v>
      </c>
      <c r="K194" s="67" t="s">
        <v>2507</v>
      </c>
      <c r="L194" s="66" t="s">
        <v>1642</v>
      </c>
      <c r="M194" s="68" t="s">
        <v>9</v>
      </c>
      <c r="N194" s="189">
        <v>0</v>
      </c>
      <c r="O194" s="70">
        <v>1652</v>
      </c>
      <c r="P194" s="71">
        <v>47757</v>
      </c>
    </row>
    <row r="195" spans="1:16" x14ac:dyDescent="0.25">
      <c r="A195" s="25" t="s">
        <v>9</v>
      </c>
      <c r="B195" s="30">
        <v>3</v>
      </c>
      <c r="C195" s="27">
        <f>B195/B$202</f>
        <v>0.14285714285714285</v>
      </c>
      <c r="D195" s="32">
        <f>SUM(H194:H197)</f>
        <v>37</v>
      </c>
      <c r="E195" s="27">
        <f>D195/D$202</f>
        <v>0.2890625</v>
      </c>
      <c r="F195" s="29"/>
      <c r="H195" s="65">
        <v>10</v>
      </c>
      <c r="I195" s="66">
        <v>31</v>
      </c>
      <c r="J195" s="66" t="s">
        <v>2508</v>
      </c>
      <c r="K195" s="67" t="s">
        <v>2509</v>
      </c>
      <c r="L195" s="68" t="s">
        <v>2510</v>
      </c>
      <c r="M195" s="68" t="s">
        <v>9</v>
      </c>
      <c r="N195" s="189">
        <v>0</v>
      </c>
      <c r="O195" s="70">
        <v>2103</v>
      </c>
      <c r="P195" s="71">
        <v>43040</v>
      </c>
    </row>
    <row r="196" spans="1:16" x14ac:dyDescent="0.25">
      <c r="A196" s="520" t="s">
        <v>10</v>
      </c>
      <c r="B196" s="521">
        <f>SUM(B194:B195)</f>
        <v>4</v>
      </c>
      <c r="C196" s="547">
        <f t="shared" ref="C196:F196" si="15">SUM(C194:C195)</f>
        <v>0.19047619047619047</v>
      </c>
      <c r="D196" s="521">
        <f t="shared" si="15"/>
        <v>47</v>
      </c>
      <c r="E196" s="547">
        <f t="shared" si="15"/>
        <v>0.3671875</v>
      </c>
      <c r="F196" s="523">
        <f t="shared" si="15"/>
        <v>0</v>
      </c>
      <c r="G196" s="127"/>
      <c r="H196" s="65">
        <v>14</v>
      </c>
      <c r="I196" s="66">
        <v>561</v>
      </c>
      <c r="J196" s="66" t="s">
        <v>2511</v>
      </c>
      <c r="K196" s="67" t="s">
        <v>2507</v>
      </c>
      <c r="L196" s="68" t="s">
        <v>2512</v>
      </c>
      <c r="M196" s="68" t="s">
        <v>9</v>
      </c>
      <c r="N196" s="189">
        <v>0</v>
      </c>
      <c r="O196" s="70">
        <v>2107</v>
      </c>
      <c r="P196" s="71">
        <v>43617</v>
      </c>
    </row>
    <row r="197" spans="1:16" x14ac:dyDescent="0.25">
      <c r="A197" s="26"/>
      <c r="B197" s="30"/>
      <c r="C197" s="39"/>
      <c r="D197" s="30"/>
      <c r="E197" s="40"/>
      <c r="F197" s="41"/>
      <c r="H197" s="65">
        <v>11</v>
      </c>
      <c r="I197" s="66">
        <v>111</v>
      </c>
      <c r="J197" s="66" t="s">
        <v>2513</v>
      </c>
      <c r="K197" s="67" t="s">
        <v>2514</v>
      </c>
      <c r="L197" s="68" t="s">
        <v>2515</v>
      </c>
      <c r="M197" s="68" t="s">
        <v>9</v>
      </c>
      <c r="N197" s="189">
        <v>0</v>
      </c>
      <c r="O197" s="70">
        <v>2324</v>
      </c>
      <c r="P197" s="71">
        <v>43955</v>
      </c>
    </row>
    <row r="198" spans="1:16" ht="26.25" x14ac:dyDescent="0.25">
      <c r="A198" s="26" t="s">
        <v>11</v>
      </c>
      <c r="B198" s="30">
        <v>15</v>
      </c>
      <c r="C198" s="27">
        <f>B198/B$202</f>
        <v>0.7142857142857143</v>
      </c>
      <c r="D198" s="32">
        <f>SUM(H198:H212)</f>
        <v>69</v>
      </c>
      <c r="E198" s="27">
        <f>D198/D$202</f>
        <v>0.5390625</v>
      </c>
      <c r="F198" s="413">
        <f>SUM(N198:N212)</f>
        <v>438414.07624999998</v>
      </c>
      <c r="H198" s="65">
        <v>15</v>
      </c>
      <c r="I198" s="66">
        <v>80</v>
      </c>
      <c r="J198" s="66" t="s">
        <v>2516</v>
      </c>
      <c r="K198" s="67" t="s">
        <v>2517</v>
      </c>
      <c r="L198" s="68" t="s">
        <v>2518</v>
      </c>
      <c r="M198" s="68" t="s">
        <v>11</v>
      </c>
      <c r="N198" s="189">
        <v>22146.950355000001</v>
      </c>
      <c r="O198" s="70">
        <v>1269</v>
      </c>
      <c r="P198" s="71">
        <v>46023</v>
      </c>
    </row>
    <row r="199" spans="1:16" x14ac:dyDescent="0.25">
      <c r="A199" s="26" t="s">
        <v>12</v>
      </c>
      <c r="B199" s="30">
        <v>2</v>
      </c>
      <c r="C199" s="27">
        <f>B199/B$202</f>
        <v>9.5238095238095233E-2</v>
      </c>
      <c r="D199" s="32">
        <v>12</v>
      </c>
      <c r="E199" s="27">
        <f>D199/D$202</f>
        <v>9.375E-2</v>
      </c>
      <c r="F199" s="413">
        <f>SUM(N213:N214)</f>
        <v>441601.68139500002</v>
      </c>
      <c r="H199" s="65">
        <v>2</v>
      </c>
      <c r="I199" s="66" t="s">
        <v>1642</v>
      </c>
      <c r="J199" s="66" t="s">
        <v>1642</v>
      </c>
      <c r="K199" s="67" t="s">
        <v>2507</v>
      </c>
      <c r="L199" s="66" t="s">
        <v>1642</v>
      </c>
      <c r="M199" s="68" t="s">
        <v>11</v>
      </c>
      <c r="N199" s="189">
        <v>26905.07086</v>
      </c>
      <c r="O199" s="70">
        <v>1652</v>
      </c>
      <c r="P199" s="71">
        <v>47757</v>
      </c>
    </row>
    <row r="200" spans="1:16" x14ac:dyDescent="0.25">
      <c r="A200" s="520" t="s">
        <v>13</v>
      </c>
      <c r="B200" s="548">
        <f>SUM(B198:B199)</f>
        <v>17</v>
      </c>
      <c r="C200" s="522">
        <f t="shared" ref="C200:F200" si="16">SUM(C198:C199)</f>
        <v>0.80952380952380953</v>
      </c>
      <c r="D200" s="548">
        <f t="shared" si="16"/>
        <v>81</v>
      </c>
      <c r="E200" s="522">
        <f t="shared" si="16"/>
        <v>0.6328125</v>
      </c>
      <c r="F200" s="523">
        <f t="shared" si="16"/>
        <v>880015.75764500001</v>
      </c>
      <c r="H200" s="65">
        <v>2</v>
      </c>
      <c r="I200" s="66" t="s">
        <v>1642</v>
      </c>
      <c r="J200" s="66" t="s">
        <v>1642</v>
      </c>
      <c r="K200" s="67" t="s">
        <v>2507</v>
      </c>
      <c r="L200" s="66" t="s">
        <v>1642</v>
      </c>
      <c r="M200" s="68" t="s">
        <v>11</v>
      </c>
      <c r="N200" s="189">
        <v>33049.730860000003</v>
      </c>
      <c r="O200" s="70">
        <v>1652</v>
      </c>
      <c r="P200" s="71">
        <v>47757</v>
      </c>
    </row>
    <row r="201" spans="1:16" x14ac:dyDescent="0.25">
      <c r="A201" s="44"/>
      <c r="B201" s="30"/>
      <c r="C201" s="45"/>
      <c r="D201" s="30"/>
      <c r="E201" s="46"/>
      <c r="F201" s="47"/>
      <c r="G201" s="127"/>
      <c r="H201" s="65">
        <v>2</v>
      </c>
      <c r="I201" s="66" t="s">
        <v>1642</v>
      </c>
      <c r="J201" s="66" t="s">
        <v>1642</v>
      </c>
      <c r="K201" s="67" t="s">
        <v>2507</v>
      </c>
      <c r="L201" s="66" t="s">
        <v>1642</v>
      </c>
      <c r="M201" s="68" t="s">
        <v>11</v>
      </c>
      <c r="N201" s="189">
        <v>30520.380860000001</v>
      </c>
      <c r="O201" s="70">
        <v>1652</v>
      </c>
      <c r="P201" s="71">
        <v>47757</v>
      </c>
    </row>
    <row r="202" spans="1:16" x14ac:dyDescent="0.25">
      <c r="A202" s="527" t="s">
        <v>2346</v>
      </c>
      <c r="B202" s="521">
        <f>SUM(B196,B200)</f>
        <v>21</v>
      </c>
      <c r="C202" s="522">
        <f t="shared" ref="C202:F202" si="17">SUM(C196,C200)</f>
        <v>1</v>
      </c>
      <c r="D202" s="521">
        <f t="shared" si="17"/>
        <v>128</v>
      </c>
      <c r="E202" s="522">
        <f t="shared" si="17"/>
        <v>1</v>
      </c>
      <c r="F202" s="523">
        <f t="shared" si="17"/>
        <v>880015.75764500001</v>
      </c>
      <c r="H202" s="65">
        <v>2</v>
      </c>
      <c r="I202" s="66" t="s">
        <v>1642</v>
      </c>
      <c r="J202" s="66" t="s">
        <v>1642</v>
      </c>
      <c r="K202" s="67" t="s">
        <v>2507</v>
      </c>
      <c r="L202" s="66" t="s">
        <v>1642</v>
      </c>
      <c r="M202" s="68" t="s">
        <v>11</v>
      </c>
      <c r="N202" s="189">
        <v>18298.260860000002</v>
      </c>
      <c r="O202" s="70">
        <v>1652</v>
      </c>
      <c r="P202" s="71">
        <v>47757</v>
      </c>
    </row>
    <row r="203" spans="1:16" x14ac:dyDescent="0.25">
      <c r="H203" s="65">
        <v>2</v>
      </c>
      <c r="I203" s="66" t="s">
        <v>1642</v>
      </c>
      <c r="J203" s="66" t="s">
        <v>1642</v>
      </c>
      <c r="K203" s="67" t="s">
        <v>2507</v>
      </c>
      <c r="L203" s="66" t="s">
        <v>1642</v>
      </c>
      <c r="M203" s="68" t="s">
        <v>11</v>
      </c>
      <c r="N203" s="189">
        <v>19677.790860000001</v>
      </c>
      <c r="O203" s="70">
        <v>1652</v>
      </c>
      <c r="P203" s="71">
        <v>47757</v>
      </c>
    </row>
    <row r="204" spans="1:16" x14ac:dyDescent="0.25">
      <c r="H204" s="65">
        <v>2</v>
      </c>
      <c r="I204" s="66" t="s">
        <v>1642</v>
      </c>
      <c r="J204" s="66" t="s">
        <v>1642</v>
      </c>
      <c r="K204" s="67" t="s">
        <v>2507</v>
      </c>
      <c r="L204" s="66" t="s">
        <v>1642</v>
      </c>
      <c r="M204" s="68" t="s">
        <v>11</v>
      </c>
      <c r="N204" s="189">
        <v>19858.398860000001</v>
      </c>
      <c r="O204" s="70">
        <v>1652</v>
      </c>
      <c r="P204" s="71">
        <v>47757</v>
      </c>
    </row>
    <row r="205" spans="1:16" x14ac:dyDescent="0.25">
      <c r="H205" s="65">
        <v>2</v>
      </c>
      <c r="I205" s="66" t="s">
        <v>1642</v>
      </c>
      <c r="J205" s="66" t="s">
        <v>1642</v>
      </c>
      <c r="K205" s="67" t="s">
        <v>2507</v>
      </c>
      <c r="L205" s="66" t="s">
        <v>1642</v>
      </c>
      <c r="M205" s="68" t="s">
        <v>11</v>
      </c>
      <c r="N205" s="189">
        <v>29128.190860000002</v>
      </c>
      <c r="O205" s="70">
        <v>1652</v>
      </c>
      <c r="P205" s="71">
        <v>47757</v>
      </c>
    </row>
    <row r="206" spans="1:16" x14ac:dyDescent="0.25">
      <c r="H206" s="65">
        <v>2</v>
      </c>
      <c r="I206" s="66" t="s">
        <v>1642</v>
      </c>
      <c r="J206" s="66" t="s">
        <v>1642</v>
      </c>
      <c r="K206" s="67" t="s">
        <v>2507</v>
      </c>
      <c r="L206" s="66" t="s">
        <v>1642</v>
      </c>
      <c r="M206" s="68" t="s">
        <v>11</v>
      </c>
      <c r="N206" s="189">
        <v>43696.970859999994</v>
      </c>
      <c r="O206" s="70">
        <v>1652</v>
      </c>
      <c r="P206" s="71">
        <v>47757</v>
      </c>
    </row>
    <row r="207" spans="1:16" x14ac:dyDescent="0.25">
      <c r="H207" s="65">
        <v>2</v>
      </c>
      <c r="I207" s="66" t="s">
        <v>1642</v>
      </c>
      <c r="J207" s="66" t="s">
        <v>1642</v>
      </c>
      <c r="K207" s="67" t="s">
        <v>2507</v>
      </c>
      <c r="L207" s="66" t="s">
        <v>1642</v>
      </c>
      <c r="M207" s="68" t="s">
        <v>11</v>
      </c>
      <c r="N207" s="189">
        <v>23948.795860000002</v>
      </c>
      <c r="O207" s="70">
        <v>1652</v>
      </c>
      <c r="P207" s="71">
        <v>47757</v>
      </c>
    </row>
    <row r="208" spans="1:16" x14ac:dyDescent="0.25">
      <c r="H208" s="65">
        <v>2</v>
      </c>
      <c r="I208" s="66" t="s">
        <v>1642</v>
      </c>
      <c r="J208" s="66" t="s">
        <v>1642</v>
      </c>
      <c r="K208" s="67" t="s">
        <v>2507</v>
      </c>
      <c r="L208" s="66" t="s">
        <v>1642</v>
      </c>
      <c r="M208" s="68" t="s">
        <v>11</v>
      </c>
      <c r="N208" s="189">
        <v>18732.648860000001</v>
      </c>
      <c r="O208" s="70">
        <v>1652</v>
      </c>
      <c r="P208" s="71">
        <v>47757</v>
      </c>
    </row>
    <row r="209" spans="1:16" x14ac:dyDescent="0.25">
      <c r="H209" s="65">
        <v>2</v>
      </c>
      <c r="I209" s="66" t="s">
        <v>1642</v>
      </c>
      <c r="J209" s="66" t="s">
        <v>1642</v>
      </c>
      <c r="K209" s="67" t="s">
        <v>2507</v>
      </c>
      <c r="L209" s="66" t="s">
        <v>1642</v>
      </c>
      <c r="M209" s="68" t="s">
        <v>11</v>
      </c>
      <c r="N209" s="189">
        <v>29819.228860000003</v>
      </c>
      <c r="O209" s="70">
        <v>1652</v>
      </c>
      <c r="P209" s="71">
        <v>47757</v>
      </c>
    </row>
    <row r="210" spans="1:16" x14ac:dyDescent="0.25">
      <c r="H210" s="65">
        <v>2</v>
      </c>
      <c r="I210" s="66" t="s">
        <v>1642</v>
      </c>
      <c r="J210" s="66" t="s">
        <v>1642</v>
      </c>
      <c r="K210" s="67" t="s">
        <v>2507</v>
      </c>
      <c r="L210" s="66" t="s">
        <v>1642</v>
      </c>
      <c r="M210" s="68" t="s">
        <v>11</v>
      </c>
      <c r="N210" s="189">
        <v>38817.380859999997</v>
      </c>
      <c r="O210" s="70">
        <v>1652</v>
      </c>
      <c r="P210" s="71">
        <v>47757</v>
      </c>
    </row>
    <row r="211" spans="1:16" x14ac:dyDescent="0.25">
      <c r="H211" s="65">
        <v>10</v>
      </c>
      <c r="I211" s="66">
        <v>440</v>
      </c>
      <c r="J211" s="66" t="s">
        <v>149</v>
      </c>
      <c r="K211" s="67" t="s">
        <v>2519</v>
      </c>
      <c r="L211" s="68" t="s">
        <v>2520</v>
      </c>
      <c r="M211" s="68" t="s">
        <v>11</v>
      </c>
      <c r="N211" s="189">
        <v>24465.993175000003</v>
      </c>
      <c r="O211" s="70">
        <v>2104</v>
      </c>
      <c r="P211" s="71">
        <v>43252</v>
      </c>
    </row>
    <row r="212" spans="1:16" x14ac:dyDescent="0.25">
      <c r="H212" s="65">
        <v>20</v>
      </c>
      <c r="I212" s="66">
        <v>763</v>
      </c>
      <c r="J212" s="66" t="s">
        <v>985</v>
      </c>
      <c r="K212" s="67" t="s">
        <v>2521</v>
      </c>
      <c r="L212" s="68" t="s">
        <v>2522</v>
      </c>
      <c r="M212" s="68" t="s">
        <v>11</v>
      </c>
      <c r="N212" s="189">
        <v>59348.2834</v>
      </c>
      <c r="O212" s="70">
        <v>2106</v>
      </c>
      <c r="P212" s="71">
        <v>42795</v>
      </c>
    </row>
    <row r="213" spans="1:16" x14ac:dyDescent="0.25">
      <c r="H213" s="65">
        <v>2</v>
      </c>
      <c r="I213" s="66" t="s">
        <v>1642</v>
      </c>
      <c r="J213" s="66" t="s">
        <v>1642</v>
      </c>
      <c r="K213" s="67" t="s">
        <v>2507</v>
      </c>
      <c r="L213" s="66" t="s">
        <v>1642</v>
      </c>
      <c r="M213" s="68" t="s">
        <v>12</v>
      </c>
      <c r="N213" s="189">
        <v>88258.878860000012</v>
      </c>
      <c r="O213" s="70">
        <v>1652</v>
      </c>
      <c r="P213" s="71">
        <v>47757</v>
      </c>
    </row>
    <row r="214" spans="1:16" ht="26.25" x14ac:dyDescent="0.25">
      <c r="H214" s="65">
        <v>10</v>
      </c>
      <c r="I214" s="66">
        <v>571</v>
      </c>
      <c r="J214" s="66" t="s">
        <v>2523</v>
      </c>
      <c r="K214" s="67" t="s">
        <v>2524</v>
      </c>
      <c r="L214" s="68" t="s">
        <v>2525</v>
      </c>
      <c r="M214" s="68" t="s">
        <v>12</v>
      </c>
      <c r="N214" s="189">
        <v>353342.80253500002</v>
      </c>
      <c r="O214" s="70">
        <v>2084</v>
      </c>
      <c r="P214" s="71">
        <v>43040</v>
      </c>
    </row>
    <row r="215" spans="1:16" ht="15.75" thickBot="1" x14ac:dyDescent="0.3">
      <c r="C215" s="540"/>
      <c r="D215" s="375"/>
      <c r="E215" s="542"/>
      <c r="F215" s="137"/>
      <c r="G215" s="137"/>
      <c r="H215" s="89"/>
      <c r="I215" s="90"/>
    </row>
    <row r="216" spans="1:16" ht="45.75" customHeight="1" thickBot="1" x14ac:dyDescent="0.3">
      <c r="A216" s="529" t="s">
        <v>2526</v>
      </c>
      <c r="B216" s="50"/>
      <c r="C216" s="178"/>
      <c r="D216" s="9"/>
      <c r="E216" s="176"/>
      <c r="F216" s="10"/>
      <c r="I216" s="90"/>
    </row>
    <row r="217" spans="1:16" ht="16.5" thickTop="1" thickBot="1" x14ac:dyDescent="0.3">
      <c r="A217" s="11"/>
      <c r="B217" s="12"/>
      <c r="C217" s="176"/>
      <c r="D217" s="9"/>
      <c r="E217" s="176"/>
      <c r="F217" s="10"/>
      <c r="I217" s="90"/>
    </row>
    <row r="218" spans="1:16" ht="45.75" customHeight="1" thickTop="1" thickBot="1" x14ac:dyDescent="0.3">
      <c r="A218" s="530" t="s">
        <v>16</v>
      </c>
      <c r="B218" s="12"/>
      <c r="C218" s="176"/>
      <c r="D218" s="9"/>
      <c r="E218" s="176"/>
      <c r="F218" s="10"/>
      <c r="H218" s="531" t="s">
        <v>17</v>
      </c>
      <c r="I218" s="90"/>
    </row>
    <row r="219" spans="1:16" ht="16.5" thickTop="1" thickBot="1" x14ac:dyDescent="0.3">
      <c r="F219" s="10"/>
      <c r="I219" s="90"/>
    </row>
    <row r="220" spans="1:16" ht="45.75" customHeight="1" thickTop="1" thickBot="1" x14ac:dyDescent="0.3">
      <c r="A220" s="515" t="s">
        <v>2</v>
      </c>
      <c r="B220" s="516" t="s">
        <v>3</v>
      </c>
      <c r="C220" s="517" t="s">
        <v>4</v>
      </c>
      <c r="D220" s="516" t="s">
        <v>5</v>
      </c>
      <c r="E220" s="518" t="s">
        <v>4</v>
      </c>
      <c r="F220" s="519" t="s">
        <v>6</v>
      </c>
      <c r="H220" s="532" t="s">
        <v>18</v>
      </c>
      <c r="I220" s="533" t="s">
        <v>19</v>
      </c>
      <c r="J220" s="534" t="s">
        <v>20</v>
      </c>
      <c r="K220" s="534" t="s">
        <v>21</v>
      </c>
      <c r="L220" s="534" t="s">
        <v>22</v>
      </c>
      <c r="M220" s="534" t="s">
        <v>23</v>
      </c>
      <c r="N220" s="535" t="s">
        <v>6</v>
      </c>
      <c r="O220" s="534" t="s">
        <v>24</v>
      </c>
      <c r="P220" s="536" t="s">
        <v>25</v>
      </c>
    </row>
    <row r="221" spans="1:16" ht="27" thickTop="1" x14ac:dyDescent="0.25">
      <c r="A221" s="20" t="s">
        <v>7</v>
      </c>
      <c r="B221" s="21">
        <v>1</v>
      </c>
      <c r="C221" s="22">
        <f>B221/B$230</f>
        <v>0.2</v>
      </c>
      <c r="D221" s="23">
        <v>10</v>
      </c>
      <c r="E221" s="27">
        <f>D221/D$230</f>
        <v>0.17857142857142858</v>
      </c>
      <c r="F221" s="24"/>
      <c r="H221" s="65">
        <v>10</v>
      </c>
      <c r="I221" s="66">
        <v>111</v>
      </c>
      <c r="J221" s="66" t="s">
        <v>2527</v>
      </c>
      <c r="K221" s="67" t="s">
        <v>2528</v>
      </c>
      <c r="L221" s="68" t="s">
        <v>2529</v>
      </c>
      <c r="M221" s="68" t="s">
        <v>7</v>
      </c>
      <c r="N221" s="189">
        <v>0</v>
      </c>
      <c r="O221" s="70">
        <v>2113</v>
      </c>
      <c r="P221" s="71">
        <v>43040</v>
      </c>
    </row>
    <row r="222" spans="1:16" x14ac:dyDescent="0.25">
      <c r="A222" s="25" t="s">
        <v>8</v>
      </c>
      <c r="B222" s="26">
        <v>1</v>
      </c>
      <c r="C222" s="27">
        <f>B222/B$230</f>
        <v>0.2</v>
      </c>
      <c r="D222" s="28">
        <v>10</v>
      </c>
      <c r="E222" s="27">
        <f>D222/D$230</f>
        <v>0.17857142857142858</v>
      </c>
      <c r="F222" s="29"/>
      <c r="H222" s="65">
        <v>10</v>
      </c>
      <c r="I222" s="66">
        <v>75</v>
      </c>
      <c r="J222" s="66" t="s">
        <v>2448</v>
      </c>
      <c r="K222" s="67" t="s">
        <v>2530</v>
      </c>
      <c r="L222" s="68" t="s">
        <v>2531</v>
      </c>
      <c r="M222" s="68" t="s">
        <v>8</v>
      </c>
      <c r="N222" s="189">
        <v>0</v>
      </c>
      <c r="O222" s="70">
        <v>2319</v>
      </c>
      <c r="P222" s="71">
        <v>43955</v>
      </c>
    </row>
    <row r="223" spans="1:16" x14ac:dyDescent="0.25">
      <c r="A223" s="25" t="s">
        <v>9</v>
      </c>
      <c r="B223" s="30">
        <v>0</v>
      </c>
      <c r="C223" s="27">
        <f>B223/B$228</f>
        <v>0</v>
      </c>
      <c r="D223" s="32">
        <v>0</v>
      </c>
      <c r="E223" s="31">
        <v>0</v>
      </c>
      <c r="F223" s="29"/>
      <c r="H223" s="65">
        <v>10</v>
      </c>
      <c r="I223" s="66">
        <v>1781</v>
      </c>
      <c r="J223" s="66" t="s">
        <v>2532</v>
      </c>
      <c r="K223" s="67" t="s">
        <v>2533</v>
      </c>
      <c r="L223" s="68" t="s">
        <v>2534</v>
      </c>
      <c r="M223" s="68" t="s">
        <v>11</v>
      </c>
      <c r="N223" s="69">
        <v>233244.82282000003</v>
      </c>
      <c r="O223" s="70">
        <v>1541</v>
      </c>
      <c r="P223" s="71">
        <v>46204</v>
      </c>
    </row>
    <row r="224" spans="1:16" x14ac:dyDescent="0.25">
      <c r="A224" s="520" t="s">
        <v>10</v>
      </c>
      <c r="B224" s="521">
        <f>SUM(B221:B223)</f>
        <v>2</v>
      </c>
      <c r="C224" s="537">
        <f>SUM(C221:C223)</f>
        <v>0.4</v>
      </c>
      <c r="D224" s="538">
        <f>SUM(D221:D223)</f>
        <v>20</v>
      </c>
      <c r="E224" s="522">
        <f>SUM(E221:E223)</f>
        <v>0.35714285714285715</v>
      </c>
      <c r="F224" s="523"/>
      <c r="G224" s="127"/>
      <c r="H224" s="65">
        <v>6</v>
      </c>
      <c r="I224" s="66">
        <v>215</v>
      </c>
      <c r="J224" s="66" t="s">
        <v>266</v>
      </c>
      <c r="K224" s="67" t="s">
        <v>2535</v>
      </c>
      <c r="L224" s="68" t="s">
        <v>2536</v>
      </c>
      <c r="M224" s="68" t="s">
        <v>11</v>
      </c>
      <c r="N224" s="69">
        <v>2968.7062549999996</v>
      </c>
      <c r="O224" s="70">
        <v>2872</v>
      </c>
      <c r="P224" s="71">
        <v>45413</v>
      </c>
    </row>
    <row r="225" spans="1:16" ht="15" customHeight="1" x14ac:dyDescent="0.25">
      <c r="A225" s="26"/>
      <c r="B225" s="30"/>
      <c r="C225" s="39"/>
      <c r="D225" s="30"/>
      <c r="E225" s="40"/>
      <c r="F225" s="41"/>
      <c r="H225" s="65">
        <v>20</v>
      </c>
      <c r="I225" s="66">
        <v>2831</v>
      </c>
      <c r="J225" s="66" t="s">
        <v>2537</v>
      </c>
      <c r="K225" s="67" t="s">
        <v>2533</v>
      </c>
      <c r="L225" s="68" t="s">
        <v>2534</v>
      </c>
      <c r="M225" s="68" t="s">
        <v>12</v>
      </c>
      <c r="N225" s="69">
        <v>614473.31353500008</v>
      </c>
      <c r="O225" s="70">
        <v>1541</v>
      </c>
      <c r="P225" s="71">
        <v>46204</v>
      </c>
    </row>
    <row r="226" spans="1:16" x14ac:dyDescent="0.25">
      <c r="A226" s="26" t="s">
        <v>11</v>
      </c>
      <c r="B226" s="30">
        <v>2</v>
      </c>
      <c r="C226" s="27">
        <f>B226/B$230</f>
        <v>0.4</v>
      </c>
      <c r="D226" s="32">
        <v>16</v>
      </c>
      <c r="E226" s="27">
        <f>D226/D$230</f>
        <v>0.2857142857142857</v>
      </c>
      <c r="F226" s="413">
        <f>SUM(N223:N224)</f>
        <v>236213.52907500003</v>
      </c>
    </row>
    <row r="227" spans="1:16" x14ac:dyDescent="0.25">
      <c r="A227" s="26" t="s">
        <v>12</v>
      </c>
      <c r="B227" s="30">
        <v>1</v>
      </c>
      <c r="C227" s="27">
        <f>B227/B$230</f>
        <v>0.2</v>
      </c>
      <c r="D227" s="32">
        <v>20</v>
      </c>
      <c r="E227" s="27">
        <f>D227/D$230</f>
        <v>0.35714285714285715</v>
      </c>
      <c r="F227" s="413">
        <f>N225</f>
        <v>614473.31353500008</v>
      </c>
    </row>
    <row r="228" spans="1:16" x14ac:dyDescent="0.25">
      <c r="A228" s="520" t="s">
        <v>13</v>
      </c>
      <c r="B228" s="521">
        <f>SUM(B226:B227)</f>
        <v>3</v>
      </c>
      <c r="C228" s="537">
        <f>SUM(C226:C227)</f>
        <v>0.60000000000000009</v>
      </c>
      <c r="D228" s="538">
        <f>SUM(D226:D227)</f>
        <v>36</v>
      </c>
      <c r="E228" s="522">
        <f>SUM(E226:E227)</f>
        <v>0.64285714285714279</v>
      </c>
      <c r="F228" s="539">
        <f>SUM(F226:F227)</f>
        <v>850686.84261000017</v>
      </c>
      <c r="I228" s="102"/>
    </row>
    <row r="229" spans="1:16" x14ac:dyDescent="0.25">
      <c r="A229" s="44"/>
      <c r="B229" s="30"/>
      <c r="C229" s="45"/>
      <c r="D229" s="30"/>
      <c r="E229" s="46"/>
      <c r="F229" s="47"/>
      <c r="G229" s="127"/>
      <c r="H229" s="128"/>
      <c r="I229" s="90"/>
    </row>
    <row r="230" spans="1:16" x14ac:dyDescent="0.25">
      <c r="A230" s="527" t="s">
        <v>2346</v>
      </c>
      <c r="B230" s="521">
        <f>SUM(B224,B228)</f>
        <v>5</v>
      </c>
      <c r="C230" s="522">
        <f t="shared" ref="C230:F230" si="18">SUM(C224,C228)</f>
        <v>1</v>
      </c>
      <c r="D230" s="521">
        <f t="shared" si="18"/>
        <v>56</v>
      </c>
      <c r="E230" s="522">
        <f t="shared" si="18"/>
        <v>1</v>
      </c>
      <c r="F230" s="523">
        <f t="shared" si="18"/>
        <v>850686.84261000017</v>
      </c>
    </row>
    <row r="231" spans="1:16" x14ac:dyDescent="0.25">
      <c r="C231" s="540"/>
      <c r="D231" s="105"/>
      <c r="E231" s="542"/>
      <c r="F231" s="137"/>
      <c r="G231" s="137"/>
      <c r="H231" s="89"/>
      <c r="I231" s="90"/>
    </row>
    <row r="232" spans="1:16" x14ac:dyDescent="0.25">
      <c r="C232" s="540"/>
      <c r="E232" s="541"/>
      <c r="F232" s="109"/>
      <c r="G232" s="136"/>
    </row>
    <row r="233" spans="1:16" x14ac:dyDescent="0.25">
      <c r="C233" s="540"/>
      <c r="E233" s="541"/>
      <c r="F233" s="109"/>
    </row>
    <row r="234" spans="1:16" x14ac:dyDescent="0.25">
      <c r="C234" s="540"/>
      <c r="E234" s="541"/>
      <c r="F234" s="109"/>
    </row>
    <row r="235" spans="1:16" x14ac:dyDescent="0.25">
      <c r="C235" s="540"/>
      <c r="E235" s="541"/>
      <c r="F235" s="109"/>
    </row>
    <row r="236" spans="1:16" x14ac:dyDescent="0.25">
      <c r="C236" s="540"/>
      <c r="E236" s="541"/>
      <c r="F236" s="109"/>
    </row>
    <row r="237" spans="1:16" x14ac:dyDescent="0.25">
      <c r="C237" s="540"/>
      <c r="E237" s="541"/>
      <c r="F237" s="109"/>
    </row>
    <row r="238" spans="1:16" x14ac:dyDescent="0.25">
      <c r="A238" s="501"/>
      <c r="B238" s="12"/>
      <c r="C238" s="192"/>
      <c r="D238" s="9"/>
      <c r="E238" s="192"/>
      <c r="F238" s="193"/>
      <c r="I238" s="90"/>
      <c r="N238" s="109"/>
    </row>
    <row r="239" spans="1:16" x14ac:dyDescent="0.25">
      <c r="A239" s="11"/>
      <c r="B239" s="12"/>
      <c r="C239" s="192"/>
      <c r="D239" s="9"/>
      <c r="E239" s="192"/>
      <c r="F239" s="193"/>
      <c r="I239" s="90"/>
      <c r="N239" s="109"/>
    </row>
    <row r="240" spans="1:16" x14ac:dyDescent="0.25">
      <c r="A240" s="503"/>
      <c r="B240" s="12"/>
      <c r="C240" s="192"/>
      <c r="D240" s="9"/>
      <c r="E240" s="192"/>
      <c r="F240" s="193"/>
      <c r="H240" s="54"/>
      <c r="I240" s="90"/>
      <c r="N240" s="109"/>
    </row>
    <row r="241" spans="1:16" x14ac:dyDescent="0.25">
      <c r="C241" s="540"/>
      <c r="E241" s="541"/>
      <c r="F241" s="193"/>
      <c r="I241" s="90"/>
      <c r="N241" s="109"/>
    </row>
    <row r="242" spans="1:16" x14ac:dyDescent="0.25">
      <c r="A242" s="501"/>
      <c r="B242" s="503"/>
      <c r="C242" s="549"/>
      <c r="D242" s="503"/>
      <c r="E242" s="549"/>
      <c r="F242" s="497"/>
      <c r="H242" s="142"/>
      <c r="I242" s="140"/>
      <c r="J242" s="142"/>
      <c r="K242" s="142"/>
      <c r="L242" s="142"/>
      <c r="M242" s="142"/>
      <c r="N242" s="141"/>
      <c r="O242" s="142"/>
      <c r="P242" s="142"/>
    </row>
    <row r="243" spans="1:16" x14ac:dyDescent="0.25">
      <c r="A243" s="11"/>
      <c r="B243" s="140"/>
      <c r="C243" s="380"/>
      <c r="D243" s="505"/>
      <c r="E243" s="380"/>
      <c r="F243" s="506"/>
      <c r="H243" s="550"/>
      <c r="I243" s="392"/>
      <c r="J243" s="392"/>
      <c r="K243" s="393"/>
      <c r="L243" s="394"/>
      <c r="M243" s="394"/>
      <c r="N243" s="395"/>
      <c r="O243" s="394"/>
      <c r="P243" s="397"/>
    </row>
    <row r="244" spans="1:16" x14ac:dyDescent="0.25">
      <c r="A244" s="11"/>
      <c r="B244" s="140"/>
      <c r="C244" s="380"/>
      <c r="D244" s="140"/>
      <c r="E244" s="380"/>
      <c r="F244" s="506"/>
      <c r="H244" s="550"/>
      <c r="I244" s="392"/>
      <c r="J244" s="392"/>
      <c r="K244" s="393"/>
      <c r="L244" s="394"/>
      <c r="M244" s="394"/>
      <c r="N244" s="395"/>
      <c r="O244" s="396"/>
      <c r="P244" s="397"/>
    </row>
    <row r="245" spans="1:16" x14ac:dyDescent="0.25">
      <c r="A245" s="11"/>
      <c r="B245" s="488"/>
      <c r="C245" s="380"/>
      <c r="D245" s="505"/>
      <c r="E245" s="380"/>
      <c r="F245" s="506"/>
      <c r="H245" s="391"/>
      <c r="I245" s="392"/>
      <c r="J245" s="392"/>
      <c r="K245" s="393"/>
      <c r="L245" s="394"/>
      <c r="M245" s="394"/>
      <c r="N245" s="395"/>
      <c r="O245" s="396"/>
      <c r="P245" s="397"/>
    </row>
    <row r="246" spans="1:16" x14ac:dyDescent="0.25">
      <c r="A246" s="223"/>
      <c r="B246" s="488"/>
      <c r="C246" s="491"/>
      <c r="D246" s="488"/>
      <c r="E246" s="491"/>
      <c r="F246" s="497"/>
      <c r="G246" s="127"/>
      <c r="H246" s="391"/>
      <c r="I246" s="392"/>
      <c r="J246" s="392"/>
      <c r="K246" s="393"/>
      <c r="L246" s="394"/>
      <c r="M246" s="394"/>
      <c r="N246" s="395"/>
      <c r="O246" s="396"/>
      <c r="P246" s="397"/>
    </row>
    <row r="247" spans="1:16" x14ac:dyDescent="0.25">
      <c r="A247" s="140"/>
      <c r="B247" s="488"/>
      <c r="C247" s="489"/>
      <c r="D247" s="488"/>
      <c r="E247" s="491"/>
      <c r="F247" s="497"/>
      <c r="H247" s="391"/>
      <c r="I247" s="392"/>
      <c r="J247" s="392"/>
      <c r="K247" s="393"/>
      <c r="L247" s="394"/>
      <c r="M247" s="394"/>
      <c r="N247" s="395"/>
      <c r="O247" s="396"/>
      <c r="P247" s="397"/>
    </row>
    <row r="248" spans="1:16" x14ac:dyDescent="0.25">
      <c r="A248" s="140"/>
      <c r="B248" s="488"/>
      <c r="C248" s="380"/>
      <c r="D248" s="490"/>
      <c r="E248" s="380"/>
      <c r="F248" s="507"/>
      <c r="H248" s="391"/>
      <c r="I248" s="392"/>
      <c r="J248" s="392"/>
      <c r="K248" s="393"/>
      <c r="L248" s="394"/>
      <c r="M248" s="394"/>
      <c r="N248" s="395"/>
      <c r="O248" s="396"/>
      <c r="P248" s="397"/>
    </row>
    <row r="249" spans="1:16" x14ac:dyDescent="0.25">
      <c r="A249" s="140"/>
      <c r="B249" s="488"/>
      <c r="C249" s="380"/>
      <c r="D249" s="490"/>
      <c r="E249" s="380"/>
      <c r="F249" s="507"/>
      <c r="H249" s="391"/>
      <c r="I249" s="392"/>
      <c r="J249" s="392"/>
      <c r="K249" s="393"/>
      <c r="L249" s="394"/>
      <c r="M249" s="394"/>
      <c r="N249" s="395"/>
      <c r="O249" s="396"/>
      <c r="P249" s="397"/>
    </row>
    <row r="250" spans="1:16" x14ac:dyDescent="0.25">
      <c r="A250" s="223"/>
      <c r="B250" s="488"/>
      <c r="C250" s="491"/>
      <c r="D250" s="488"/>
      <c r="E250" s="491"/>
      <c r="F250" s="497"/>
      <c r="H250" s="550"/>
      <c r="I250" s="392"/>
      <c r="J250" s="392"/>
      <c r="K250" s="393"/>
      <c r="L250" s="394"/>
      <c r="M250" s="394"/>
      <c r="N250" s="395"/>
      <c r="O250" s="394"/>
      <c r="P250" s="397"/>
    </row>
    <row r="251" spans="1:16" x14ac:dyDescent="0.25">
      <c r="A251" s="223"/>
      <c r="B251" s="488"/>
      <c r="C251" s="489"/>
      <c r="D251" s="488"/>
      <c r="E251" s="491"/>
      <c r="F251" s="492"/>
      <c r="G251" s="127"/>
      <c r="H251" s="550"/>
      <c r="I251" s="392"/>
      <c r="J251" s="392"/>
      <c r="K251" s="393"/>
      <c r="L251" s="394"/>
      <c r="M251" s="394"/>
      <c r="N251" s="395"/>
      <c r="O251" s="394"/>
      <c r="P251" s="397"/>
    </row>
    <row r="252" spans="1:16" x14ac:dyDescent="0.25">
      <c r="A252" s="143"/>
      <c r="B252" s="488"/>
      <c r="C252" s="491"/>
      <c r="D252" s="488"/>
      <c r="E252" s="491"/>
      <c r="F252" s="497"/>
      <c r="H252" s="217"/>
      <c r="N252" s="109"/>
    </row>
    <row r="253" spans="1:16" x14ac:dyDescent="0.25">
      <c r="C253" s="540"/>
      <c r="E253" s="541"/>
      <c r="F253" s="109"/>
      <c r="L253" s="551"/>
    </row>
    <row r="254" spans="1:16" x14ac:dyDescent="0.25">
      <c r="C254" s="540"/>
      <c r="E254" s="541"/>
      <c r="F254" s="109"/>
      <c r="L254" s="552"/>
    </row>
    <row r="255" spans="1:16" x14ac:dyDescent="0.25">
      <c r="B255" s="223"/>
      <c r="C255" s="540"/>
      <c r="E255" s="541"/>
      <c r="F255" s="109"/>
      <c r="L255" s="553"/>
    </row>
    <row r="256" spans="1:16" x14ac:dyDescent="0.25">
      <c r="C256" s="540"/>
      <c r="D256" s="105"/>
      <c r="E256" s="542"/>
      <c r="F256" s="543"/>
      <c r="G256" s="316"/>
      <c r="H256" s="128"/>
      <c r="I256" s="90"/>
      <c r="L256" s="554"/>
    </row>
    <row r="257" spans="3:12" x14ac:dyDescent="0.25">
      <c r="C257" s="540"/>
      <c r="E257" s="541"/>
      <c r="F257" s="109"/>
      <c r="L257" s="554"/>
    </row>
    <row r="301" spans="3:6" x14ac:dyDescent="0.25">
      <c r="C301" s="540"/>
      <c r="E301" s="541"/>
      <c r="F301" s="109"/>
    </row>
    <row r="302" spans="3:6" x14ac:dyDescent="0.25">
      <c r="C302" s="540"/>
      <c r="E302" s="541"/>
      <c r="F302" s="109"/>
    </row>
    <row r="303" spans="3:6" x14ac:dyDescent="0.25">
      <c r="C303" s="540"/>
      <c r="E303" s="541"/>
      <c r="F303" s="109"/>
    </row>
    <row r="304" spans="3:6" x14ac:dyDescent="0.25">
      <c r="C304" s="540"/>
      <c r="E304" s="541"/>
      <c r="F304" s="109"/>
    </row>
    <row r="305" spans="3:6" x14ac:dyDescent="0.25">
      <c r="C305" s="540"/>
      <c r="E305" s="541"/>
      <c r="F305" s="109"/>
    </row>
    <row r="306" spans="3:6" x14ac:dyDescent="0.25">
      <c r="C306" s="540"/>
      <c r="E306" s="541"/>
      <c r="F306" s="109"/>
    </row>
    <row r="307" spans="3:6" x14ac:dyDescent="0.25">
      <c r="C307" s="540"/>
      <c r="E307" s="541"/>
      <c r="F307" s="109"/>
    </row>
    <row r="308" spans="3:6" x14ac:dyDescent="0.25">
      <c r="C308" s="540"/>
      <c r="E308" s="541"/>
      <c r="F308" s="109"/>
    </row>
    <row r="309" spans="3:6" x14ac:dyDescent="0.25">
      <c r="C309" s="540"/>
      <c r="E309" s="541"/>
      <c r="F309" s="109"/>
    </row>
    <row r="310" spans="3:6" x14ac:dyDescent="0.25">
      <c r="C310" s="540"/>
      <c r="E310" s="541"/>
      <c r="F310" s="109"/>
    </row>
    <row r="311" spans="3:6" x14ac:dyDescent="0.25">
      <c r="C311" s="540"/>
      <c r="E311" s="541"/>
      <c r="F311" s="109"/>
    </row>
    <row r="312" spans="3:6" x14ac:dyDescent="0.25">
      <c r="C312" s="540"/>
      <c r="E312" s="541"/>
      <c r="F312" s="109"/>
    </row>
    <row r="313" spans="3:6" x14ac:dyDescent="0.25">
      <c r="C313" s="540"/>
      <c r="E313" s="541"/>
      <c r="F313" s="109"/>
    </row>
    <row r="314" spans="3:6" x14ac:dyDescent="0.25">
      <c r="C314" s="540"/>
      <c r="E314" s="541"/>
      <c r="F314" s="109"/>
    </row>
    <row r="315" spans="3:6" x14ac:dyDescent="0.25">
      <c r="C315" s="540"/>
      <c r="E315" s="541"/>
      <c r="F315" s="109"/>
    </row>
    <row r="316" spans="3:6" x14ac:dyDescent="0.25">
      <c r="C316" s="540"/>
      <c r="E316" s="541"/>
      <c r="F316" s="109"/>
    </row>
    <row r="317" spans="3:6" x14ac:dyDescent="0.25">
      <c r="C317" s="540"/>
      <c r="E317" s="541"/>
      <c r="F317" s="109"/>
    </row>
    <row r="318" spans="3:6" x14ac:dyDescent="0.25">
      <c r="C318" s="540"/>
      <c r="E318" s="541"/>
      <c r="F318" s="109"/>
    </row>
    <row r="319" spans="3:6" x14ac:dyDescent="0.25">
      <c r="C319" s="540"/>
      <c r="E319" s="541"/>
      <c r="F319" s="109"/>
    </row>
    <row r="320" spans="3:6" x14ac:dyDescent="0.25">
      <c r="C320" s="540"/>
      <c r="E320" s="541"/>
      <c r="F320" s="109"/>
    </row>
    <row r="321" spans="3:6" x14ac:dyDescent="0.25">
      <c r="C321" s="540"/>
      <c r="E321" s="541"/>
      <c r="F321" s="109"/>
    </row>
    <row r="322" spans="3:6" x14ac:dyDescent="0.25">
      <c r="C322" s="540"/>
      <c r="E322" s="541"/>
      <c r="F322" s="109"/>
    </row>
    <row r="323" spans="3:6" x14ac:dyDescent="0.25">
      <c r="C323" s="540"/>
      <c r="E323" s="541"/>
      <c r="F323" s="109"/>
    </row>
    <row r="324" spans="3:6" x14ac:dyDescent="0.25">
      <c r="C324" s="540"/>
      <c r="E324" s="541"/>
      <c r="F324" s="109"/>
    </row>
    <row r="325" spans="3:6" x14ac:dyDescent="0.25">
      <c r="C325" s="540"/>
      <c r="E325" s="541"/>
      <c r="F325" s="109"/>
    </row>
    <row r="326" spans="3:6" x14ac:dyDescent="0.25">
      <c r="C326" s="540"/>
      <c r="E326" s="541"/>
      <c r="F326" s="109"/>
    </row>
    <row r="327" spans="3:6" x14ac:dyDescent="0.25">
      <c r="C327" s="540"/>
      <c r="E327" s="541"/>
      <c r="F327" s="109"/>
    </row>
    <row r="328" spans="3:6" x14ac:dyDescent="0.25">
      <c r="C328" s="540"/>
      <c r="E328" s="541"/>
      <c r="F328" s="109"/>
    </row>
    <row r="329" spans="3:6" x14ac:dyDescent="0.25">
      <c r="C329" s="540"/>
      <c r="E329" s="541"/>
      <c r="F329" s="109"/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C2343-2EEC-464C-980E-906E1299C216}">
  <dimension ref="A1:P393"/>
  <sheetViews>
    <sheetView workbookViewId="0">
      <selection activeCell="H389" sqref="H389"/>
    </sheetView>
  </sheetViews>
  <sheetFormatPr baseColWidth="10" defaultRowHeight="15" x14ac:dyDescent="0.25"/>
  <cols>
    <col min="1" max="1" width="17.28515625" bestFit="1" customWidth="1"/>
    <col min="2" max="2" width="13.140625" customWidth="1"/>
    <col min="6" max="6" width="15.140625" bestFit="1" customWidth="1"/>
    <col min="8" max="8" width="17.85546875" customWidth="1"/>
    <col min="10" max="10" width="17.5703125" customWidth="1"/>
    <col min="11" max="11" width="16.28515625" customWidth="1"/>
    <col min="14" max="14" width="15" bestFit="1" customWidth="1"/>
  </cols>
  <sheetData>
    <row r="1" spans="1:6" ht="45.75" customHeight="1" thickTop="1" thickBot="1" x14ac:dyDescent="0.3">
      <c r="A1" s="1" t="s">
        <v>0</v>
      </c>
      <c r="B1" s="2"/>
      <c r="C1" s="3"/>
      <c r="D1" s="4"/>
      <c r="E1" s="5"/>
      <c r="F1" s="6"/>
    </row>
    <row r="2" spans="1:6" ht="16.5" thickTop="1" thickBot="1" x14ac:dyDescent="0.3">
      <c r="A2" s="7"/>
      <c r="B2" s="2"/>
      <c r="C2" s="3"/>
      <c r="D2" s="4"/>
      <c r="E2" s="5"/>
      <c r="F2" s="6"/>
    </row>
    <row r="3" spans="1:6" ht="45.75" customHeight="1" thickBot="1" x14ac:dyDescent="0.3">
      <c r="A3" s="844" t="s">
        <v>1</v>
      </c>
      <c r="B3" s="845"/>
      <c r="C3" s="8"/>
      <c r="D3" s="9"/>
      <c r="E3" s="8"/>
      <c r="F3" s="10"/>
    </row>
    <row r="4" spans="1:6" ht="15.75" thickBot="1" x14ac:dyDescent="0.3">
      <c r="A4" s="11"/>
      <c r="B4" s="12"/>
      <c r="C4" s="8"/>
      <c r="D4" s="9"/>
      <c r="E4" s="13"/>
      <c r="F4" s="14"/>
    </row>
    <row r="5" spans="1:6" ht="30.75" thickBot="1" x14ac:dyDescent="0.3">
      <c r="A5" s="15" t="s">
        <v>2</v>
      </c>
      <c r="B5" s="16" t="s">
        <v>3</v>
      </c>
      <c r="C5" s="17" t="s">
        <v>4</v>
      </c>
      <c r="D5" s="16" t="s">
        <v>5</v>
      </c>
      <c r="E5" s="18" t="s">
        <v>4</v>
      </c>
      <c r="F5" s="19" t="s">
        <v>6</v>
      </c>
    </row>
    <row r="6" spans="1:6" ht="15.75" thickTop="1" x14ac:dyDescent="0.25">
      <c r="A6" s="20" t="s">
        <v>7</v>
      </c>
      <c r="B6" s="21">
        <v>73</v>
      </c>
      <c r="C6" s="22">
        <f>B6/B$15</f>
        <v>0.25886524822695034</v>
      </c>
      <c r="D6" s="23">
        <v>1625</v>
      </c>
      <c r="E6" s="22">
        <f>D6/D$15</f>
        <v>0.28379322389102341</v>
      </c>
      <c r="F6" s="24"/>
    </row>
    <row r="7" spans="1:6" x14ac:dyDescent="0.25">
      <c r="A7" s="25" t="s">
        <v>8</v>
      </c>
      <c r="B7" s="26">
        <v>41</v>
      </c>
      <c r="C7" s="27">
        <f t="shared" ref="C7:C8" si="0">B7/B$15</f>
        <v>0.1453900709219858</v>
      </c>
      <c r="D7" s="28">
        <v>753</v>
      </c>
      <c r="E7" s="27">
        <f t="shared" ref="E7:E8" si="1">D7/D$15</f>
        <v>0.13150541390150192</v>
      </c>
      <c r="F7" s="29"/>
    </row>
    <row r="8" spans="1:6" x14ac:dyDescent="0.25">
      <c r="A8" s="25" t="s">
        <v>9</v>
      </c>
      <c r="B8" s="30">
        <v>40</v>
      </c>
      <c r="C8" s="31">
        <f t="shared" si="0"/>
        <v>0.14184397163120568</v>
      </c>
      <c r="D8" s="32">
        <v>1005</v>
      </c>
      <c r="E8" s="31">
        <f t="shared" si="1"/>
        <v>0.17551519385260217</v>
      </c>
      <c r="F8" s="29"/>
    </row>
    <row r="9" spans="1:6" x14ac:dyDescent="0.25">
      <c r="A9" s="33" t="s">
        <v>10</v>
      </c>
      <c r="B9" s="34">
        <f>SUM(B6:B8)</f>
        <v>154</v>
      </c>
      <c r="C9" s="35">
        <f>SUM(C6:C8)</f>
        <v>0.54609929078014185</v>
      </c>
      <c r="D9" s="36">
        <f>SUM(D6:D8)</f>
        <v>3383</v>
      </c>
      <c r="E9" s="37">
        <f>SUM(E6:E8)</f>
        <v>0.59081383164512746</v>
      </c>
      <c r="F9" s="38">
        <v>0</v>
      </c>
    </row>
    <row r="10" spans="1:6" x14ac:dyDescent="0.25">
      <c r="A10" s="26"/>
      <c r="B10" s="30"/>
      <c r="C10" s="39"/>
      <c r="D10" s="30"/>
      <c r="E10" s="40"/>
      <c r="F10" s="41"/>
    </row>
    <row r="11" spans="1:6" x14ac:dyDescent="0.25">
      <c r="A11" s="26" t="s">
        <v>11</v>
      </c>
      <c r="B11" s="30">
        <v>76</v>
      </c>
      <c r="C11" s="27">
        <f t="shared" ref="C11:C12" si="2">B11/B$15</f>
        <v>0.26950354609929078</v>
      </c>
      <c r="D11" s="32">
        <v>1632</v>
      </c>
      <c r="E11" s="27">
        <f t="shared" ref="E11:E12" si="3">D11/D$15</f>
        <v>0.28501571777855395</v>
      </c>
      <c r="F11" s="42">
        <v>14455858.65</v>
      </c>
    </row>
    <row r="12" spans="1:6" x14ac:dyDescent="0.25">
      <c r="A12" s="26" t="s">
        <v>12</v>
      </c>
      <c r="B12" s="30">
        <v>52</v>
      </c>
      <c r="C12" s="31">
        <f t="shared" si="2"/>
        <v>0.18439716312056736</v>
      </c>
      <c r="D12" s="32">
        <v>711</v>
      </c>
      <c r="E12" s="31">
        <f t="shared" si="3"/>
        <v>0.12417045057631855</v>
      </c>
      <c r="F12" s="42">
        <v>36494458.710000001</v>
      </c>
    </row>
    <row r="13" spans="1:6" x14ac:dyDescent="0.25">
      <c r="A13" s="33" t="s">
        <v>13</v>
      </c>
      <c r="B13" s="34">
        <f>SUM(B11:B12)</f>
        <v>128</v>
      </c>
      <c r="C13" s="35">
        <f>SUM(C11:C12)</f>
        <v>0.45390070921985815</v>
      </c>
      <c r="D13" s="36">
        <f>SUM(D11:D12)</f>
        <v>2343</v>
      </c>
      <c r="E13" s="37">
        <f>SUM(E11:E12)</f>
        <v>0.40918616835487248</v>
      </c>
      <c r="F13" s="43">
        <f>SUM(F11:F12)</f>
        <v>50950317.359999999</v>
      </c>
    </row>
    <row r="14" spans="1:6" x14ac:dyDescent="0.25">
      <c r="A14" s="44"/>
      <c r="B14" s="30"/>
      <c r="C14" s="45"/>
      <c r="D14" s="30"/>
      <c r="E14" s="46"/>
      <c r="F14" s="47"/>
    </row>
    <row r="15" spans="1:6" ht="33.950000000000003" customHeight="1" x14ac:dyDescent="0.25">
      <c r="A15" s="48" t="s">
        <v>14</v>
      </c>
      <c r="B15" s="34">
        <f>SUM(B9,B13)</f>
        <v>282</v>
      </c>
      <c r="C15" s="35">
        <f>SUM(C9,C13)</f>
        <v>1</v>
      </c>
      <c r="D15" s="36">
        <f>SUM(D9,D13)</f>
        <v>5726</v>
      </c>
      <c r="E15" s="37">
        <f>SUM(E9,E13)</f>
        <v>1</v>
      </c>
      <c r="F15" s="43">
        <f>SUM(F13:F14)</f>
        <v>50950317.359999999</v>
      </c>
    </row>
    <row r="17" spans="1:16" ht="15.75" thickBot="1" x14ac:dyDescent="0.3"/>
    <row r="18" spans="1:16" ht="45.75" customHeight="1" thickBot="1" x14ac:dyDescent="0.3">
      <c r="A18" s="49" t="s">
        <v>15</v>
      </c>
      <c r="B18" s="50"/>
      <c r="C18" s="8"/>
      <c r="D18" s="9"/>
      <c r="E18" s="8"/>
      <c r="F18" s="10"/>
      <c r="N18" s="51"/>
    </row>
    <row r="19" spans="1:16" ht="16.5" thickTop="1" thickBot="1" x14ac:dyDescent="0.3">
      <c r="A19" s="11"/>
      <c r="B19" s="12"/>
      <c r="C19" s="8"/>
      <c r="D19" s="9"/>
      <c r="E19" s="8"/>
      <c r="F19" s="10"/>
      <c r="N19" s="51"/>
    </row>
    <row r="20" spans="1:16" ht="46.5" thickTop="1" thickBot="1" x14ac:dyDescent="0.3">
      <c r="A20" s="52" t="s">
        <v>16</v>
      </c>
      <c r="B20" s="12"/>
      <c r="C20" s="13"/>
      <c r="D20" s="9"/>
      <c r="E20" s="8"/>
      <c r="F20" s="10"/>
      <c r="H20" s="53" t="s">
        <v>17</v>
      </c>
      <c r="I20" s="54"/>
      <c r="N20" s="51"/>
    </row>
    <row r="21" spans="1:16" ht="16.5" thickTop="1" thickBot="1" x14ac:dyDescent="0.3">
      <c r="A21" s="11"/>
      <c r="B21" s="12"/>
      <c r="C21" s="8"/>
      <c r="D21" s="9"/>
      <c r="E21" s="13"/>
      <c r="F21" s="14"/>
      <c r="N21" s="51"/>
    </row>
    <row r="22" spans="1:16" ht="46.5" thickTop="1" thickBot="1" x14ac:dyDescent="0.3">
      <c r="A22" s="15" t="s">
        <v>2</v>
      </c>
      <c r="B22" s="16" t="s">
        <v>3</v>
      </c>
      <c r="C22" s="17" t="s">
        <v>4</v>
      </c>
      <c r="D22" s="16" t="s">
        <v>5</v>
      </c>
      <c r="E22" s="18" t="s">
        <v>4</v>
      </c>
      <c r="F22" s="19" t="s">
        <v>6</v>
      </c>
      <c r="G22" s="55"/>
      <c r="H22" s="56" t="s">
        <v>18</v>
      </c>
      <c r="I22" s="57" t="s">
        <v>19</v>
      </c>
      <c r="J22" s="58" t="s">
        <v>20</v>
      </c>
      <c r="K22" s="58" t="s">
        <v>21</v>
      </c>
      <c r="L22" s="58" t="s">
        <v>22</v>
      </c>
      <c r="M22" s="58" t="s">
        <v>23</v>
      </c>
      <c r="N22" s="59" t="s">
        <v>6</v>
      </c>
      <c r="O22" s="58" t="s">
        <v>24</v>
      </c>
      <c r="P22" s="60" t="s">
        <v>25</v>
      </c>
    </row>
    <row r="23" spans="1:16" ht="15.75" thickTop="1" x14ac:dyDescent="0.25">
      <c r="A23" s="61" t="s">
        <v>7</v>
      </c>
      <c r="B23" s="61">
        <v>3</v>
      </c>
      <c r="C23" s="62">
        <v>0.75</v>
      </c>
      <c r="D23" s="63">
        <v>97</v>
      </c>
      <c r="E23" s="62">
        <v>0.8584070796460177</v>
      </c>
      <c r="F23" s="64"/>
      <c r="G23" s="55"/>
      <c r="H23" s="96">
        <v>57</v>
      </c>
      <c r="I23" s="66">
        <v>186</v>
      </c>
      <c r="J23" s="66" t="s">
        <v>26</v>
      </c>
      <c r="K23" s="67" t="s">
        <v>27</v>
      </c>
      <c r="L23" s="68" t="s">
        <v>28</v>
      </c>
      <c r="M23" s="68" t="s">
        <v>7</v>
      </c>
      <c r="N23" s="69">
        <v>0</v>
      </c>
      <c r="O23" s="68">
        <v>1972</v>
      </c>
      <c r="P23" s="71">
        <v>42430</v>
      </c>
    </row>
    <row r="24" spans="1:16" x14ac:dyDescent="0.25">
      <c r="A24" s="72" t="s">
        <v>8</v>
      </c>
      <c r="B24" s="72">
        <v>0</v>
      </c>
      <c r="C24" s="73">
        <v>0</v>
      </c>
      <c r="D24" s="74">
        <v>0</v>
      </c>
      <c r="E24" s="73">
        <v>0</v>
      </c>
      <c r="F24" s="75"/>
      <c r="G24" s="55"/>
      <c r="H24" s="96">
        <v>20</v>
      </c>
      <c r="I24" s="66">
        <v>20</v>
      </c>
      <c r="J24" s="66" t="s">
        <v>29</v>
      </c>
      <c r="K24" s="67" t="s">
        <v>27</v>
      </c>
      <c r="L24" s="68" t="s">
        <v>30</v>
      </c>
      <c r="M24" s="68" t="s">
        <v>7</v>
      </c>
      <c r="N24" s="69">
        <v>0</v>
      </c>
      <c r="O24" s="68">
        <v>2177</v>
      </c>
      <c r="P24" s="71">
        <v>43617</v>
      </c>
    </row>
    <row r="25" spans="1:16" x14ac:dyDescent="0.25">
      <c r="A25" s="72" t="s">
        <v>9</v>
      </c>
      <c r="B25" s="76">
        <v>0</v>
      </c>
      <c r="C25" s="73">
        <v>0</v>
      </c>
      <c r="D25" s="77">
        <v>0</v>
      </c>
      <c r="E25" s="73">
        <v>0</v>
      </c>
      <c r="F25" s="75"/>
      <c r="G25" s="55"/>
      <c r="H25" s="96">
        <v>20</v>
      </c>
      <c r="I25" s="66">
        <v>22</v>
      </c>
      <c r="J25" s="66" t="s">
        <v>29</v>
      </c>
      <c r="K25" s="67" t="s">
        <v>27</v>
      </c>
      <c r="L25" s="68" t="s">
        <v>30</v>
      </c>
      <c r="M25" s="68" t="s">
        <v>7</v>
      </c>
      <c r="N25" s="69">
        <v>0</v>
      </c>
      <c r="O25" s="68">
        <v>2177</v>
      </c>
      <c r="P25" s="71">
        <v>43617</v>
      </c>
    </row>
    <row r="26" spans="1:16" x14ac:dyDescent="0.25">
      <c r="A26" s="78" t="s">
        <v>10</v>
      </c>
      <c r="B26" s="79">
        <v>3</v>
      </c>
      <c r="C26" s="80">
        <v>0.75</v>
      </c>
      <c r="D26" s="81">
        <v>97</v>
      </c>
      <c r="E26" s="82">
        <v>0.8584070796460177</v>
      </c>
      <c r="F26" s="83">
        <v>0</v>
      </c>
      <c r="G26" s="55"/>
      <c r="H26" s="96">
        <v>16</v>
      </c>
      <c r="I26" s="66">
        <v>60</v>
      </c>
      <c r="J26" s="66" t="s">
        <v>31</v>
      </c>
      <c r="K26" s="67" t="s">
        <v>27</v>
      </c>
      <c r="L26" s="68" t="s">
        <v>32</v>
      </c>
      <c r="M26" s="68" t="s">
        <v>12</v>
      </c>
      <c r="N26" s="69">
        <v>574642.07492000004</v>
      </c>
      <c r="O26" s="68">
        <v>1520</v>
      </c>
      <c r="P26" s="71">
        <v>46661</v>
      </c>
    </row>
    <row r="27" spans="1:16" x14ac:dyDescent="0.25">
      <c r="A27" s="84"/>
      <c r="B27" s="76"/>
      <c r="C27" s="85"/>
      <c r="D27" s="76"/>
      <c r="E27" s="86"/>
      <c r="F27" s="87"/>
      <c r="G27" s="55"/>
      <c r="H27" s="88"/>
      <c r="I27" s="89"/>
      <c r="J27" s="90"/>
      <c r="N27" s="51"/>
    </row>
    <row r="28" spans="1:16" x14ac:dyDescent="0.25">
      <c r="A28" s="84" t="s">
        <v>11</v>
      </c>
      <c r="B28" s="76">
        <v>0</v>
      </c>
      <c r="C28" s="91"/>
      <c r="D28" s="77">
        <v>0</v>
      </c>
      <c r="E28" s="91">
        <v>0</v>
      </c>
      <c r="F28" s="75">
        <v>0</v>
      </c>
      <c r="G28" s="55"/>
      <c r="H28" s="88"/>
      <c r="I28" s="89"/>
      <c r="J28" s="90"/>
      <c r="N28" s="51"/>
    </row>
    <row r="29" spans="1:16" x14ac:dyDescent="0.25">
      <c r="A29" s="84" t="s">
        <v>12</v>
      </c>
      <c r="B29" s="76">
        <v>1</v>
      </c>
      <c r="C29" s="73">
        <v>0.25</v>
      </c>
      <c r="D29" s="77">
        <v>16</v>
      </c>
      <c r="E29" s="73">
        <v>0.1415929203539823</v>
      </c>
      <c r="F29" s="92">
        <v>574642.07492000004</v>
      </c>
      <c r="G29" s="55"/>
      <c r="H29" s="88"/>
      <c r="I29" s="89"/>
      <c r="J29" s="90"/>
      <c r="N29" s="51"/>
    </row>
    <row r="30" spans="1:16" x14ac:dyDescent="0.25">
      <c r="A30" s="78" t="s">
        <v>13</v>
      </c>
      <c r="B30" s="79">
        <v>1</v>
      </c>
      <c r="C30" s="80">
        <v>0.25</v>
      </c>
      <c r="D30" s="81">
        <v>16</v>
      </c>
      <c r="E30" s="82">
        <v>0.1415929203539823</v>
      </c>
      <c r="F30" s="93">
        <v>574642.07492000004</v>
      </c>
      <c r="G30" s="55"/>
      <c r="H30" s="88"/>
      <c r="I30" s="89"/>
      <c r="J30" s="90"/>
      <c r="N30" s="51"/>
    </row>
    <row r="31" spans="1:16" x14ac:dyDescent="0.25">
      <c r="A31" s="94"/>
      <c r="B31" s="76"/>
      <c r="C31" s="85"/>
      <c r="D31" s="76"/>
      <c r="E31" s="86"/>
      <c r="F31" s="95"/>
      <c r="G31" s="55"/>
      <c r="H31" s="88"/>
      <c r="I31" s="89"/>
      <c r="J31" s="90"/>
      <c r="N31" s="51"/>
    </row>
    <row r="32" spans="1:16" x14ac:dyDescent="0.25">
      <c r="A32" s="78" t="s">
        <v>33</v>
      </c>
      <c r="B32" s="79">
        <v>4</v>
      </c>
      <c r="C32" s="80">
        <v>1</v>
      </c>
      <c r="D32" s="81">
        <v>113</v>
      </c>
      <c r="E32" s="82">
        <v>1</v>
      </c>
      <c r="F32" s="93">
        <v>574642.07492000004</v>
      </c>
      <c r="G32" s="55"/>
      <c r="H32" s="88"/>
      <c r="I32" s="89"/>
      <c r="J32" s="90"/>
      <c r="N32" s="51"/>
    </row>
    <row r="33" spans="1:16" ht="15.75" thickBot="1" x14ac:dyDescent="0.3"/>
    <row r="34" spans="1:16" ht="45.75" thickBot="1" x14ac:dyDescent="0.3">
      <c r="A34" s="49" t="s">
        <v>34</v>
      </c>
      <c r="B34" s="50"/>
      <c r="C34" s="8"/>
      <c r="D34" s="9"/>
      <c r="E34" s="8"/>
      <c r="F34" s="10"/>
      <c r="N34" s="51"/>
    </row>
    <row r="35" spans="1:16" ht="16.5" thickTop="1" thickBot="1" x14ac:dyDescent="0.3">
      <c r="A35" s="11"/>
      <c r="B35" s="12"/>
      <c r="C35" s="8"/>
      <c r="D35" s="9"/>
      <c r="E35" s="8"/>
      <c r="F35" s="10"/>
      <c r="N35" s="51"/>
    </row>
    <row r="36" spans="1:16" ht="46.5" thickTop="1" thickBot="1" x14ac:dyDescent="0.3">
      <c r="A36" s="52" t="s">
        <v>16</v>
      </c>
      <c r="B36" s="12"/>
      <c r="C36" s="8"/>
      <c r="D36" s="9"/>
      <c r="E36" s="8"/>
      <c r="F36" s="10"/>
      <c r="H36" s="53" t="s">
        <v>17</v>
      </c>
      <c r="I36" s="54"/>
      <c r="N36" s="51"/>
    </row>
    <row r="37" spans="1:16" ht="16.5" thickTop="1" thickBot="1" x14ac:dyDescent="0.3">
      <c r="A37" s="11"/>
      <c r="B37" s="12"/>
      <c r="C37" s="8"/>
      <c r="D37" s="9"/>
      <c r="E37" s="13"/>
      <c r="F37" s="14"/>
      <c r="N37" s="51"/>
    </row>
    <row r="38" spans="1:16" ht="46.5" thickTop="1" thickBot="1" x14ac:dyDescent="0.3">
      <c r="A38" s="15" t="s">
        <v>2</v>
      </c>
      <c r="B38" s="16" t="s">
        <v>3</v>
      </c>
      <c r="C38" s="17" t="s">
        <v>4</v>
      </c>
      <c r="D38" s="16" t="s">
        <v>5</v>
      </c>
      <c r="E38" s="18" t="s">
        <v>4</v>
      </c>
      <c r="F38" s="19" t="s">
        <v>6</v>
      </c>
      <c r="G38" s="55"/>
      <c r="H38" s="56" t="s">
        <v>18</v>
      </c>
      <c r="I38" s="57" t="s">
        <v>19</v>
      </c>
      <c r="J38" s="58" t="s">
        <v>20</v>
      </c>
      <c r="K38" s="58" t="s">
        <v>21</v>
      </c>
      <c r="L38" s="58" t="s">
        <v>22</v>
      </c>
      <c r="M38" s="58" t="s">
        <v>23</v>
      </c>
      <c r="N38" s="59" t="s">
        <v>6</v>
      </c>
      <c r="O38" s="58" t="s">
        <v>24</v>
      </c>
      <c r="P38" s="60" t="s">
        <v>25</v>
      </c>
    </row>
    <row r="39" spans="1:16" ht="15" customHeight="1" thickTop="1" x14ac:dyDescent="0.25">
      <c r="A39" s="61" t="s">
        <v>7</v>
      </c>
      <c r="B39" s="61">
        <v>3</v>
      </c>
      <c r="C39" s="62">
        <v>0.10714285714285714</v>
      </c>
      <c r="D39" s="63">
        <v>165</v>
      </c>
      <c r="E39" s="62">
        <v>0.31190926275992437</v>
      </c>
      <c r="F39" s="64"/>
      <c r="G39" s="97"/>
      <c r="H39" s="98">
        <v>138</v>
      </c>
      <c r="I39" s="66">
        <v>2975</v>
      </c>
      <c r="J39" s="66" t="s">
        <v>35</v>
      </c>
      <c r="K39" s="67" t="s">
        <v>36</v>
      </c>
      <c r="L39" s="68" t="s">
        <v>37</v>
      </c>
      <c r="M39" s="68" t="s">
        <v>7</v>
      </c>
      <c r="N39" s="69">
        <v>0</v>
      </c>
      <c r="O39" s="70">
        <v>1813</v>
      </c>
      <c r="P39" s="71">
        <v>47209</v>
      </c>
    </row>
    <row r="40" spans="1:16" ht="15" customHeight="1" x14ac:dyDescent="0.25">
      <c r="A40" s="72" t="s">
        <v>8</v>
      </c>
      <c r="B40" s="72">
        <v>13</v>
      </c>
      <c r="C40" s="73">
        <v>0.4642857142857143</v>
      </c>
      <c r="D40" s="74">
        <v>214</v>
      </c>
      <c r="E40" s="73">
        <v>0.4045368620037807</v>
      </c>
      <c r="F40" s="75"/>
      <c r="G40" s="97"/>
      <c r="H40" s="98">
        <v>17</v>
      </c>
      <c r="I40" s="66">
        <v>220</v>
      </c>
      <c r="J40" s="66" t="s">
        <v>38</v>
      </c>
      <c r="K40" s="67" t="s">
        <v>36</v>
      </c>
      <c r="L40" s="68" t="s">
        <v>39</v>
      </c>
      <c r="M40" s="68" t="s">
        <v>7</v>
      </c>
      <c r="N40" s="69">
        <v>0</v>
      </c>
      <c r="O40" s="70">
        <v>1937</v>
      </c>
      <c r="P40" s="71">
        <v>43252</v>
      </c>
    </row>
    <row r="41" spans="1:16" ht="15" customHeight="1" x14ac:dyDescent="0.25">
      <c r="A41" s="72" t="s">
        <v>9</v>
      </c>
      <c r="B41" s="76">
        <v>5</v>
      </c>
      <c r="C41" s="73">
        <v>0.17857142857142858</v>
      </c>
      <c r="D41" s="77">
        <v>65</v>
      </c>
      <c r="E41" s="73">
        <v>0.12287334593572778</v>
      </c>
      <c r="F41" s="75"/>
      <c r="G41" s="99"/>
      <c r="H41" s="98">
        <v>10</v>
      </c>
      <c r="I41" s="66">
        <v>306</v>
      </c>
      <c r="J41" s="66" t="s">
        <v>40</v>
      </c>
      <c r="K41" s="67" t="s">
        <v>41</v>
      </c>
      <c r="L41" s="68" t="s">
        <v>42</v>
      </c>
      <c r="M41" s="68" t="s">
        <v>7</v>
      </c>
      <c r="N41" s="69">
        <v>0</v>
      </c>
      <c r="O41" s="70">
        <v>2142</v>
      </c>
      <c r="P41" s="71">
        <v>43252</v>
      </c>
    </row>
    <row r="42" spans="1:16" ht="15" customHeight="1" x14ac:dyDescent="0.25">
      <c r="A42" s="78" t="s">
        <v>10</v>
      </c>
      <c r="B42" s="79">
        <v>21</v>
      </c>
      <c r="C42" s="80">
        <v>0.75</v>
      </c>
      <c r="D42" s="81">
        <v>444</v>
      </c>
      <c r="E42" s="82">
        <v>0.8393194706994328</v>
      </c>
      <c r="F42" s="83">
        <v>0</v>
      </c>
      <c r="G42" s="97"/>
      <c r="H42" s="98">
        <v>15</v>
      </c>
      <c r="I42" s="66">
        <v>90</v>
      </c>
      <c r="J42" s="66" t="s">
        <v>38</v>
      </c>
      <c r="K42" s="67" t="s">
        <v>36</v>
      </c>
      <c r="L42" s="68" t="s">
        <v>43</v>
      </c>
      <c r="M42" s="68" t="s">
        <v>8</v>
      </c>
      <c r="N42" s="69">
        <v>0</v>
      </c>
      <c r="O42" s="70">
        <v>1461</v>
      </c>
      <c r="P42" s="71">
        <v>42675</v>
      </c>
    </row>
    <row r="43" spans="1:16" ht="15" customHeight="1" x14ac:dyDescent="0.25">
      <c r="A43" s="84"/>
      <c r="B43" s="76"/>
      <c r="C43" s="85"/>
      <c r="D43" s="76"/>
      <c r="E43" s="86"/>
      <c r="F43" s="87"/>
      <c r="G43" s="97"/>
      <c r="H43" s="98">
        <v>20</v>
      </c>
      <c r="I43" s="66">
        <v>1375</v>
      </c>
      <c r="J43" s="66" t="s">
        <v>44</v>
      </c>
      <c r="K43" s="67" t="s">
        <v>36</v>
      </c>
      <c r="L43" s="68" t="s">
        <v>45</v>
      </c>
      <c r="M43" s="68" t="s">
        <v>8</v>
      </c>
      <c r="N43" s="69">
        <v>0</v>
      </c>
      <c r="O43" s="70">
        <v>1744</v>
      </c>
      <c r="P43" s="71">
        <v>42795</v>
      </c>
    </row>
    <row r="44" spans="1:16" ht="15" customHeight="1" x14ac:dyDescent="0.25">
      <c r="A44" s="84" t="s">
        <v>11</v>
      </c>
      <c r="B44" s="76">
        <v>6</v>
      </c>
      <c r="C44" s="73">
        <v>0.21428571428571427</v>
      </c>
      <c r="D44" s="77">
        <v>36</v>
      </c>
      <c r="E44" s="73">
        <v>6.8052930056710773E-2</v>
      </c>
      <c r="F44" s="75">
        <v>405556.71743000002</v>
      </c>
      <c r="G44" s="97"/>
      <c r="H44" s="98">
        <v>6</v>
      </c>
      <c r="I44" s="66">
        <v>1250</v>
      </c>
      <c r="J44" s="66" t="s">
        <v>46</v>
      </c>
      <c r="K44" s="67" t="s">
        <v>36</v>
      </c>
      <c r="L44" s="68" t="s">
        <v>47</v>
      </c>
      <c r="M44" s="68" t="s">
        <v>8</v>
      </c>
      <c r="N44" s="69">
        <v>0</v>
      </c>
      <c r="O44" s="70">
        <v>1744</v>
      </c>
      <c r="P44" s="71">
        <v>42795</v>
      </c>
    </row>
    <row r="45" spans="1:16" ht="26.25" x14ac:dyDescent="0.25">
      <c r="A45" s="84" t="s">
        <v>12</v>
      </c>
      <c r="B45" s="76">
        <v>1</v>
      </c>
      <c r="C45" s="73">
        <v>3.5714285714285712E-2</v>
      </c>
      <c r="D45" s="77">
        <v>49</v>
      </c>
      <c r="E45" s="73">
        <v>9.2627599243856329E-2</v>
      </c>
      <c r="F45" s="92">
        <v>1884909.741105</v>
      </c>
      <c r="G45" s="97"/>
      <c r="H45" s="98">
        <v>15</v>
      </c>
      <c r="I45" s="66">
        <v>1032</v>
      </c>
      <c r="J45" s="66" t="s">
        <v>48</v>
      </c>
      <c r="K45" s="67" t="s">
        <v>49</v>
      </c>
      <c r="L45" s="68" t="s">
        <v>50</v>
      </c>
      <c r="M45" s="68" t="s">
        <v>8</v>
      </c>
      <c r="N45" s="69">
        <v>0</v>
      </c>
      <c r="O45" s="70">
        <v>1827</v>
      </c>
      <c r="P45" s="71">
        <v>42339</v>
      </c>
    </row>
    <row r="46" spans="1:16" ht="15" customHeight="1" x14ac:dyDescent="0.25">
      <c r="A46" s="78" t="s">
        <v>13</v>
      </c>
      <c r="B46" s="79">
        <v>7</v>
      </c>
      <c r="C46" s="80">
        <v>0.25</v>
      </c>
      <c r="D46" s="81">
        <v>85</v>
      </c>
      <c r="E46" s="82">
        <v>0.16068052930056709</v>
      </c>
      <c r="F46" s="83">
        <v>2290466.4585350002</v>
      </c>
      <c r="G46" s="99"/>
      <c r="H46" s="98">
        <v>31</v>
      </c>
      <c r="I46" s="66">
        <v>1375</v>
      </c>
      <c r="J46" s="66" t="s">
        <v>51</v>
      </c>
      <c r="K46" s="67" t="s">
        <v>36</v>
      </c>
      <c r="L46" s="68" t="s">
        <v>52</v>
      </c>
      <c r="M46" s="68" t="s">
        <v>8</v>
      </c>
      <c r="N46" s="69">
        <v>0</v>
      </c>
      <c r="O46" s="70">
        <v>1937</v>
      </c>
      <c r="P46" s="71">
        <v>43252</v>
      </c>
    </row>
    <row r="47" spans="1:16" ht="15" customHeight="1" x14ac:dyDescent="0.25">
      <c r="A47" s="94"/>
      <c r="B47" s="76"/>
      <c r="C47" s="85"/>
      <c r="D47" s="76"/>
      <c r="E47" s="86"/>
      <c r="F47" s="87"/>
      <c r="G47" s="99"/>
      <c r="H47" s="98">
        <v>21</v>
      </c>
      <c r="I47" s="66">
        <v>2300</v>
      </c>
      <c r="J47" s="66" t="s">
        <v>53</v>
      </c>
      <c r="K47" s="67" t="s">
        <v>36</v>
      </c>
      <c r="L47" s="68" t="s">
        <v>54</v>
      </c>
      <c r="M47" s="68" t="s">
        <v>8</v>
      </c>
      <c r="N47" s="69">
        <v>0</v>
      </c>
      <c r="O47" s="70">
        <v>1938</v>
      </c>
      <c r="P47" s="71">
        <v>42795</v>
      </c>
    </row>
    <row r="48" spans="1:16" ht="15" customHeight="1" x14ac:dyDescent="0.25">
      <c r="A48" s="78" t="s">
        <v>33</v>
      </c>
      <c r="B48" s="79">
        <v>28</v>
      </c>
      <c r="C48" s="80">
        <v>1</v>
      </c>
      <c r="D48" s="81">
        <v>529</v>
      </c>
      <c r="E48" s="82">
        <v>0.99999999999999989</v>
      </c>
      <c r="F48" s="83">
        <v>2290466.4585350002</v>
      </c>
      <c r="G48" s="99"/>
      <c r="H48" s="98">
        <v>20</v>
      </c>
      <c r="I48" s="66">
        <v>800</v>
      </c>
      <c r="J48" s="66" t="s">
        <v>55</v>
      </c>
      <c r="K48" s="67" t="s">
        <v>56</v>
      </c>
      <c r="L48" s="68" t="s">
        <v>57</v>
      </c>
      <c r="M48" s="68" t="s">
        <v>8</v>
      </c>
      <c r="N48" s="69">
        <v>0</v>
      </c>
      <c r="O48" s="70">
        <v>2141</v>
      </c>
      <c r="P48" s="71">
        <v>42309</v>
      </c>
    </row>
    <row r="49" spans="2:16" ht="15" customHeight="1" x14ac:dyDescent="0.25">
      <c r="B49" s="100"/>
      <c r="C49" s="101"/>
      <c r="D49" s="102"/>
      <c r="E49" s="103"/>
      <c r="F49" s="104"/>
      <c r="G49" s="99"/>
      <c r="H49" s="98">
        <v>15</v>
      </c>
      <c r="I49" s="66">
        <v>501</v>
      </c>
      <c r="J49" s="66" t="s">
        <v>58</v>
      </c>
      <c r="K49" s="67" t="s">
        <v>59</v>
      </c>
      <c r="L49" s="68" t="s">
        <v>60</v>
      </c>
      <c r="M49" s="68" t="s">
        <v>8</v>
      </c>
      <c r="N49" s="69">
        <v>0</v>
      </c>
      <c r="O49" s="70">
        <v>2220</v>
      </c>
      <c r="P49" s="71">
        <v>42430</v>
      </c>
    </row>
    <row r="50" spans="2:16" ht="26.25" x14ac:dyDescent="0.25">
      <c r="B50" s="100"/>
      <c r="C50" s="101"/>
      <c r="D50" s="102"/>
      <c r="E50" s="103"/>
      <c r="F50" s="104"/>
      <c r="G50" s="99"/>
      <c r="H50" s="98">
        <v>15</v>
      </c>
      <c r="I50" s="66">
        <v>148</v>
      </c>
      <c r="J50" s="66" t="s">
        <v>61</v>
      </c>
      <c r="K50" s="67" t="s">
        <v>62</v>
      </c>
      <c r="L50" s="68" t="s">
        <v>63</v>
      </c>
      <c r="M50" s="68" t="s">
        <v>8</v>
      </c>
      <c r="N50" s="69">
        <v>0</v>
      </c>
      <c r="O50" s="70">
        <v>2234</v>
      </c>
      <c r="P50" s="71">
        <v>42430</v>
      </c>
    </row>
    <row r="51" spans="2:16" ht="15" customHeight="1" x14ac:dyDescent="0.25">
      <c r="B51" s="100"/>
      <c r="C51" s="101"/>
      <c r="D51" s="102"/>
      <c r="E51" s="103"/>
      <c r="F51" s="104"/>
      <c r="G51" s="99"/>
      <c r="H51" s="98">
        <v>10</v>
      </c>
      <c r="I51" s="66">
        <v>20</v>
      </c>
      <c r="J51" s="66" t="s">
        <v>64</v>
      </c>
      <c r="K51" s="67" t="s">
        <v>65</v>
      </c>
      <c r="L51" s="68" t="s">
        <v>66</v>
      </c>
      <c r="M51" s="68" t="s">
        <v>8</v>
      </c>
      <c r="N51" s="69">
        <v>0</v>
      </c>
      <c r="O51" s="70">
        <v>2368</v>
      </c>
      <c r="P51" s="71">
        <v>44774</v>
      </c>
    </row>
    <row r="52" spans="2:16" ht="15" customHeight="1" x14ac:dyDescent="0.25">
      <c r="B52" s="100"/>
      <c r="C52" s="101"/>
      <c r="D52" s="105"/>
      <c r="E52" s="106"/>
      <c r="F52" s="107"/>
      <c r="G52" s="55"/>
      <c r="H52" s="98">
        <v>10</v>
      </c>
      <c r="I52" s="66">
        <v>1100</v>
      </c>
      <c r="J52" s="66" t="s">
        <v>67</v>
      </c>
      <c r="K52" s="67" t="s">
        <v>56</v>
      </c>
      <c r="L52" s="68" t="s">
        <v>57</v>
      </c>
      <c r="M52" s="68" t="s">
        <v>8</v>
      </c>
      <c r="N52" s="69">
        <v>0</v>
      </c>
      <c r="O52" s="70">
        <v>2714</v>
      </c>
      <c r="P52" s="71">
        <v>44256</v>
      </c>
    </row>
    <row r="53" spans="2:16" ht="15" customHeight="1" x14ac:dyDescent="0.25">
      <c r="B53" s="100"/>
      <c r="C53" s="101"/>
      <c r="D53" s="105"/>
      <c r="E53" s="106"/>
      <c r="F53" s="107"/>
      <c r="G53" s="55"/>
      <c r="H53" s="98">
        <v>12</v>
      </c>
      <c r="I53" s="66">
        <v>85</v>
      </c>
      <c r="J53" s="66" t="s">
        <v>68</v>
      </c>
      <c r="K53" s="67" t="s">
        <v>69</v>
      </c>
      <c r="L53" s="68" t="s">
        <v>70</v>
      </c>
      <c r="M53" s="68" t="s">
        <v>8</v>
      </c>
      <c r="N53" s="69">
        <v>0</v>
      </c>
      <c r="O53" s="70">
        <v>2733</v>
      </c>
      <c r="P53" s="71">
        <v>44652</v>
      </c>
    </row>
    <row r="54" spans="2:16" ht="15" customHeight="1" x14ac:dyDescent="0.25">
      <c r="B54" s="100"/>
      <c r="C54" s="101"/>
      <c r="D54" s="105"/>
      <c r="E54" s="106"/>
      <c r="F54" s="107"/>
      <c r="G54" s="55"/>
      <c r="H54" s="98">
        <v>24</v>
      </c>
      <c r="I54" s="66">
        <v>1420</v>
      </c>
      <c r="J54" s="66" t="s">
        <v>71</v>
      </c>
      <c r="K54" s="67" t="s">
        <v>36</v>
      </c>
      <c r="L54" s="68" t="s">
        <v>72</v>
      </c>
      <c r="M54" s="68" t="s">
        <v>8</v>
      </c>
      <c r="N54" s="69">
        <v>0</v>
      </c>
      <c r="O54" s="70">
        <v>2890</v>
      </c>
      <c r="P54" s="71">
        <v>45323</v>
      </c>
    </row>
    <row r="55" spans="2:16" ht="26.25" x14ac:dyDescent="0.25">
      <c r="B55" s="100"/>
      <c r="C55" s="101"/>
      <c r="D55" s="105"/>
      <c r="E55" s="106"/>
      <c r="F55" s="107"/>
      <c r="G55" s="55"/>
      <c r="H55" s="98">
        <v>28</v>
      </c>
      <c r="I55" s="66">
        <v>1200</v>
      </c>
      <c r="J55" s="66" t="s">
        <v>73</v>
      </c>
      <c r="K55" s="67" t="s">
        <v>36</v>
      </c>
      <c r="L55" s="68" t="s">
        <v>74</v>
      </c>
      <c r="M55" s="68" t="s">
        <v>9</v>
      </c>
      <c r="N55" s="69">
        <v>0</v>
      </c>
      <c r="O55" s="70">
        <v>1202</v>
      </c>
      <c r="P55" s="71">
        <v>45474</v>
      </c>
    </row>
    <row r="56" spans="2:16" ht="15" customHeight="1" x14ac:dyDescent="0.25">
      <c r="B56" s="100"/>
      <c r="C56" s="101"/>
      <c r="D56" s="105"/>
      <c r="E56" s="106"/>
      <c r="F56" s="107"/>
      <c r="G56" s="55"/>
      <c r="H56" s="98">
        <v>3</v>
      </c>
      <c r="I56" s="66" t="s">
        <v>75</v>
      </c>
      <c r="J56" s="66" t="s">
        <v>75</v>
      </c>
      <c r="K56" s="67" t="s">
        <v>36</v>
      </c>
      <c r="L56" s="66" t="s">
        <v>75</v>
      </c>
      <c r="M56" s="68" t="s">
        <v>9</v>
      </c>
      <c r="N56" s="69">
        <v>0</v>
      </c>
      <c r="O56" s="70">
        <v>1642</v>
      </c>
      <c r="P56" s="71">
        <v>47574</v>
      </c>
    </row>
    <row r="57" spans="2:16" ht="15" customHeight="1" x14ac:dyDescent="0.25">
      <c r="B57" s="100"/>
      <c r="C57" s="101"/>
      <c r="D57" s="105"/>
      <c r="E57" s="106"/>
      <c r="F57" s="107"/>
      <c r="G57" s="55"/>
      <c r="H57" s="98">
        <v>13</v>
      </c>
      <c r="I57" s="66">
        <v>350</v>
      </c>
      <c r="J57" s="66" t="s">
        <v>76</v>
      </c>
      <c r="K57" s="67" t="s">
        <v>36</v>
      </c>
      <c r="L57" s="68" t="s">
        <v>77</v>
      </c>
      <c r="M57" s="68" t="s">
        <v>9</v>
      </c>
      <c r="N57" s="69">
        <v>0</v>
      </c>
      <c r="O57" s="70">
        <v>1642</v>
      </c>
      <c r="P57" s="71">
        <v>47574</v>
      </c>
    </row>
    <row r="58" spans="2:16" ht="15" customHeight="1" x14ac:dyDescent="0.25">
      <c r="B58" s="100"/>
      <c r="C58" s="101"/>
      <c r="D58" s="105"/>
      <c r="E58" s="106"/>
      <c r="F58" s="107"/>
      <c r="G58" s="55"/>
      <c r="H58" s="98">
        <v>10</v>
      </c>
      <c r="I58" s="66">
        <v>368</v>
      </c>
      <c r="J58" s="66" t="s">
        <v>78</v>
      </c>
      <c r="K58" s="67" t="s">
        <v>79</v>
      </c>
      <c r="L58" s="68" t="s">
        <v>80</v>
      </c>
      <c r="M58" s="68" t="s">
        <v>9</v>
      </c>
      <c r="N58" s="69">
        <v>0</v>
      </c>
      <c r="O58" s="70">
        <v>2140</v>
      </c>
      <c r="P58" s="71">
        <v>43617</v>
      </c>
    </row>
    <row r="59" spans="2:16" ht="15" customHeight="1" x14ac:dyDescent="0.25">
      <c r="B59" s="100"/>
      <c r="C59" s="101"/>
      <c r="D59" s="105"/>
      <c r="E59" s="106"/>
      <c r="F59" s="107"/>
      <c r="G59" s="55"/>
      <c r="H59" s="98">
        <v>11</v>
      </c>
      <c r="I59" s="66">
        <v>1285</v>
      </c>
      <c r="J59" s="66" t="s">
        <v>81</v>
      </c>
      <c r="K59" s="67" t="s">
        <v>56</v>
      </c>
      <c r="L59" s="68" t="s">
        <v>57</v>
      </c>
      <c r="M59" s="68" t="s">
        <v>9</v>
      </c>
      <c r="N59" s="69">
        <v>0</v>
      </c>
      <c r="O59" s="70">
        <v>3155</v>
      </c>
      <c r="P59" s="71">
        <v>46357</v>
      </c>
    </row>
    <row r="60" spans="2:16" ht="15" customHeight="1" x14ac:dyDescent="0.25">
      <c r="B60" s="100"/>
      <c r="C60" s="101"/>
      <c r="D60" s="105"/>
      <c r="E60" s="106"/>
      <c r="F60" s="107"/>
      <c r="G60" s="55"/>
      <c r="H60" s="98">
        <v>4</v>
      </c>
      <c r="I60" s="66" t="s">
        <v>75</v>
      </c>
      <c r="J60" s="66" t="s">
        <v>75</v>
      </c>
      <c r="K60" s="67" t="s">
        <v>36</v>
      </c>
      <c r="L60" s="66" t="s">
        <v>75</v>
      </c>
      <c r="M60" s="68" t="s">
        <v>11</v>
      </c>
      <c r="N60" s="69">
        <v>12775.206645</v>
      </c>
      <c r="O60" s="70">
        <v>1642</v>
      </c>
      <c r="P60" s="71">
        <v>47574</v>
      </c>
    </row>
    <row r="61" spans="2:16" ht="15" customHeight="1" x14ac:dyDescent="0.25">
      <c r="B61" s="100"/>
      <c r="C61" s="101"/>
      <c r="D61" s="105"/>
      <c r="E61" s="106"/>
      <c r="F61" s="107"/>
      <c r="G61" s="55"/>
      <c r="H61" s="98">
        <v>3</v>
      </c>
      <c r="I61" s="66" t="s">
        <v>75</v>
      </c>
      <c r="J61" s="66" t="s">
        <v>75</v>
      </c>
      <c r="K61" s="67" t="s">
        <v>36</v>
      </c>
      <c r="L61" s="66" t="s">
        <v>75</v>
      </c>
      <c r="M61" s="68" t="s">
        <v>11</v>
      </c>
      <c r="N61" s="69">
        <v>26863.92511</v>
      </c>
      <c r="O61" s="70">
        <v>1642</v>
      </c>
      <c r="P61" s="71">
        <v>47574</v>
      </c>
    </row>
    <row r="62" spans="2:16" ht="26.25" x14ac:dyDescent="0.25">
      <c r="B62" s="100"/>
      <c r="C62" s="101"/>
      <c r="D62" s="105"/>
      <c r="E62" s="106"/>
      <c r="F62" s="107"/>
      <c r="G62" s="55"/>
      <c r="H62" s="98">
        <v>7</v>
      </c>
      <c r="I62" s="66">
        <v>75</v>
      </c>
      <c r="J62" s="66" t="s">
        <v>82</v>
      </c>
      <c r="K62" s="67" t="s">
        <v>36</v>
      </c>
      <c r="L62" s="68" t="s">
        <v>83</v>
      </c>
      <c r="M62" s="68" t="s">
        <v>11</v>
      </c>
      <c r="N62" s="69">
        <v>135815.68867</v>
      </c>
      <c r="O62" s="70">
        <v>1642</v>
      </c>
      <c r="P62" s="71">
        <v>47574</v>
      </c>
    </row>
    <row r="63" spans="2:16" ht="15" customHeight="1" x14ac:dyDescent="0.25">
      <c r="B63" s="100"/>
      <c r="C63" s="101"/>
      <c r="D63" s="105"/>
      <c r="E63" s="106"/>
      <c r="F63" s="107"/>
      <c r="G63" s="55"/>
      <c r="H63" s="98">
        <v>4</v>
      </c>
      <c r="I63" s="66" t="s">
        <v>75</v>
      </c>
      <c r="J63" s="66" t="s">
        <v>75</v>
      </c>
      <c r="K63" s="67" t="s">
        <v>36</v>
      </c>
      <c r="L63" s="66" t="s">
        <v>75</v>
      </c>
      <c r="M63" s="68" t="s">
        <v>11</v>
      </c>
      <c r="N63" s="69">
        <v>29080.601644999999</v>
      </c>
      <c r="O63" s="70">
        <v>1642</v>
      </c>
      <c r="P63" s="71">
        <v>47574</v>
      </c>
    </row>
    <row r="64" spans="2:16" ht="15" customHeight="1" x14ac:dyDescent="0.25">
      <c r="B64" s="100"/>
      <c r="C64" s="101"/>
      <c r="D64" s="105"/>
      <c r="E64" s="106"/>
      <c r="F64" s="107"/>
      <c r="G64" s="55"/>
      <c r="H64" s="98">
        <v>12</v>
      </c>
      <c r="I64" s="66">
        <v>400</v>
      </c>
      <c r="J64" s="66" t="s">
        <v>76</v>
      </c>
      <c r="K64" s="67" t="s">
        <v>36</v>
      </c>
      <c r="L64" s="68" t="s">
        <v>84</v>
      </c>
      <c r="M64" s="68" t="s">
        <v>11</v>
      </c>
      <c r="N64" s="69">
        <v>119601.52966000001</v>
      </c>
      <c r="O64" s="70">
        <v>1642</v>
      </c>
      <c r="P64" s="71">
        <v>47574</v>
      </c>
    </row>
    <row r="65" spans="1:16" ht="15" customHeight="1" x14ac:dyDescent="0.25">
      <c r="B65" s="100"/>
      <c r="C65" s="101"/>
      <c r="E65" s="108"/>
      <c r="F65" s="109"/>
      <c r="G65" s="97"/>
      <c r="H65" s="98">
        <v>6</v>
      </c>
      <c r="I65" s="66">
        <v>16315</v>
      </c>
      <c r="J65" s="66" t="s">
        <v>85</v>
      </c>
      <c r="K65" s="67" t="s">
        <v>36</v>
      </c>
      <c r="L65" s="68" t="s">
        <v>86</v>
      </c>
      <c r="M65" s="68" t="s">
        <v>11</v>
      </c>
      <c r="N65" s="69">
        <v>81419.765700000004</v>
      </c>
      <c r="O65" s="70">
        <v>3090</v>
      </c>
      <c r="P65" s="71">
        <v>46054</v>
      </c>
    </row>
    <row r="66" spans="1:16" ht="15" customHeight="1" x14ac:dyDescent="0.25">
      <c r="B66" s="2"/>
      <c r="C66" s="101"/>
      <c r="E66" s="108"/>
      <c r="F66" s="109"/>
      <c r="G66" s="97"/>
      <c r="H66" s="98">
        <v>49</v>
      </c>
      <c r="I66" s="66">
        <v>1925</v>
      </c>
      <c r="J66" s="66" t="s">
        <v>87</v>
      </c>
      <c r="K66" s="67" t="s">
        <v>36</v>
      </c>
      <c r="L66" s="68" t="s">
        <v>88</v>
      </c>
      <c r="M66" s="68" t="s">
        <v>12</v>
      </c>
      <c r="N66" s="69">
        <v>1884909.741105</v>
      </c>
      <c r="O66" s="70">
        <v>3007</v>
      </c>
      <c r="P66" s="71">
        <v>46419</v>
      </c>
    </row>
    <row r="67" spans="1:16" ht="15.75" thickBot="1" x14ac:dyDescent="0.3"/>
    <row r="68" spans="1:16" ht="45.75" customHeight="1" thickBot="1" x14ac:dyDescent="0.3">
      <c r="A68" s="49" t="s">
        <v>89</v>
      </c>
      <c r="B68" s="50"/>
      <c r="C68" s="8"/>
      <c r="D68" s="9"/>
      <c r="E68" s="8"/>
      <c r="F68" s="10"/>
      <c r="N68" s="51"/>
    </row>
    <row r="69" spans="1:16" ht="16.5" thickTop="1" thickBot="1" x14ac:dyDescent="0.3">
      <c r="A69" s="11"/>
      <c r="B69" s="12"/>
      <c r="C69" s="8"/>
      <c r="D69" s="9"/>
      <c r="E69" s="8"/>
      <c r="F69" s="10"/>
      <c r="N69" s="51"/>
    </row>
    <row r="70" spans="1:16" ht="45.75" customHeight="1" thickTop="1" thickBot="1" x14ac:dyDescent="0.3">
      <c r="A70" s="52" t="s">
        <v>16</v>
      </c>
      <c r="B70" s="12"/>
      <c r="C70" s="8"/>
      <c r="D70" s="9"/>
      <c r="E70" s="8"/>
      <c r="F70" s="10"/>
      <c r="H70" s="53" t="s">
        <v>17</v>
      </c>
      <c r="I70" s="54"/>
      <c r="N70" s="51"/>
    </row>
    <row r="71" spans="1:16" ht="16.5" thickTop="1" thickBot="1" x14ac:dyDescent="0.3">
      <c r="A71" s="11"/>
      <c r="B71" s="12"/>
      <c r="C71" s="8"/>
      <c r="D71" s="9"/>
      <c r="E71" s="13"/>
      <c r="F71" s="14"/>
      <c r="N71" s="51"/>
    </row>
    <row r="72" spans="1:16" ht="45.75" customHeight="1" thickTop="1" thickBot="1" x14ac:dyDescent="0.3">
      <c r="A72" s="15" t="s">
        <v>2</v>
      </c>
      <c r="B72" s="16" t="s">
        <v>3</v>
      </c>
      <c r="C72" s="17" t="s">
        <v>4</v>
      </c>
      <c r="D72" s="16" t="s">
        <v>5</v>
      </c>
      <c r="E72" s="18" t="s">
        <v>4</v>
      </c>
      <c r="F72" s="19" t="s">
        <v>6</v>
      </c>
      <c r="G72" s="55"/>
      <c r="H72" s="56" t="s">
        <v>18</v>
      </c>
      <c r="I72" s="57" t="s">
        <v>19</v>
      </c>
      <c r="J72" s="58" t="s">
        <v>20</v>
      </c>
      <c r="K72" s="58" t="s">
        <v>21</v>
      </c>
      <c r="L72" s="58" t="s">
        <v>22</v>
      </c>
      <c r="M72" s="58" t="s">
        <v>23</v>
      </c>
      <c r="N72" s="59" t="s">
        <v>6</v>
      </c>
      <c r="O72" s="58" t="s">
        <v>24</v>
      </c>
      <c r="P72" s="60" t="s">
        <v>25</v>
      </c>
    </row>
    <row r="73" spans="1:16" ht="27.75" thickTop="1" thickBot="1" x14ac:dyDescent="0.3">
      <c r="A73" s="61" t="s">
        <v>7</v>
      </c>
      <c r="B73" s="61">
        <v>1</v>
      </c>
      <c r="C73" s="62">
        <v>9.0909090909090912E-2</v>
      </c>
      <c r="D73" s="110">
        <v>42</v>
      </c>
      <c r="E73" s="62">
        <v>0.13953488372093023</v>
      </c>
      <c r="F73" s="64"/>
      <c r="G73" s="55"/>
      <c r="H73" s="96">
        <v>42</v>
      </c>
      <c r="I73" s="66">
        <v>15</v>
      </c>
      <c r="J73" s="66" t="s">
        <v>90</v>
      </c>
      <c r="K73" s="67" t="s">
        <v>91</v>
      </c>
      <c r="L73" s="68" t="s">
        <v>92</v>
      </c>
      <c r="M73" s="68" t="s">
        <v>7</v>
      </c>
      <c r="N73" s="69">
        <v>0</v>
      </c>
      <c r="O73" s="70">
        <v>2178</v>
      </c>
      <c r="P73" s="71">
        <v>43040</v>
      </c>
    </row>
    <row r="74" spans="1:16" ht="27" thickTop="1" x14ac:dyDescent="0.25">
      <c r="A74" s="72" t="s">
        <v>8</v>
      </c>
      <c r="B74" s="72">
        <v>0</v>
      </c>
      <c r="C74" s="73">
        <v>0</v>
      </c>
      <c r="D74" s="111">
        <v>0</v>
      </c>
      <c r="E74" s="62">
        <v>0</v>
      </c>
      <c r="F74" s="75"/>
      <c r="G74" s="97"/>
      <c r="H74" s="96">
        <v>66</v>
      </c>
      <c r="I74" s="66">
        <v>450</v>
      </c>
      <c r="J74" s="66" t="s">
        <v>93</v>
      </c>
      <c r="K74" s="67" t="s">
        <v>91</v>
      </c>
      <c r="L74" s="68" t="s">
        <v>94</v>
      </c>
      <c r="M74" s="68" t="s">
        <v>9</v>
      </c>
      <c r="N74" s="69">
        <v>0</v>
      </c>
      <c r="O74" s="70">
        <v>1734</v>
      </c>
      <c r="P74" s="71">
        <v>47209</v>
      </c>
    </row>
    <row r="75" spans="1:16" ht="26.25" x14ac:dyDescent="0.25">
      <c r="A75" s="72" t="s">
        <v>9</v>
      </c>
      <c r="B75" s="76">
        <v>4</v>
      </c>
      <c r="C75" s="73">
        <v>0.36363636363636365</v>
      </c>
      <c r="D75" s="112">
        <v>190</v>
      </c>
      <c r="E75" s="113">
        <v>0.6312292358803987</v>
      </c>
      <c r="F75" s="75"/>
      <c r="G75" s="97"/>
      <c r="H75" s="96">
        <v>84</v>
      </c>
      <c r="I75" s="66">
        <v>454</v>
      </c>
      <c r="J75" s="66" t="s">
        <v>93</v>
      </c>
      <c r="K75" s="67" t="s">
        <v>91</v>
      </c>
      <c r="L75" s="68" t="s">
        <v>95</v>
      </c>
      <c r="M75" s="68" t="s">
        <v>9</v>
      </c>
      <c r="N75" s="69">
        <v>0</v>
      </c>
      <c r="O75" s="70">
        <v>1974</v>
      </c>
      <c r="P75" s="71">
        <v>47757</v>
      </c>
    </row>
    <row r="76" spans="1:16" ht="26.25" x14ac:dyDescent="0.25">
      <c r="A76" s="78" t="s">
        <v>10</v>
      </c>
      <c r="B76" s="79">
        <v>5</v>
      </c>
      <c r="C76" s="80">
        <v>0.45454545454545459</v>
      </c>
      <c r="D76" s="114">
        <v>232</v>
      </c>
      <c r="E76" s="82">
        <v>0.77076411960132896</v>
      </c>
      <c r="F76" s="83"/>
      <c r="G76" s="97"/>
      <c r="H76" s="96">
        <v>20</v>
      </c>
      <c r="I76" s="66">
        <v>265</v>
      </c>
      <c r="J76" s="66" t="s">
        <v>96</v>
      </c>
      <c r="K76" s="67" t="s">
        <v>91</v>
      </c>
      <c r="L76" s="68" t="s">
        <v>97</v>
      </c>
      <c r="M76" s="68" t="s">
        <v>9</v>
      </c>
      <c r="N76" s="69">
        <v>0</v>
      </c>
      <c r="O76" s="70">
        <v>2336</v>
      </c>
      <c r="P76" s="71">
        <v>44256</v>
      </c>
    </row>
    <row r="77" spans="1:16" ht="26.25" x14ac:dyDescent="0.25">
      <c r="A77" s="84"/>
      <c r="B77" s="76"/>
      <c r="C77" s="85"/>
      <c r="D77" s="115"/>
      <c r="E77" s="86"/>
      <c r="F77" s="87"/>
      <c r="G77" s="97"/>
      <c r="H77" s="96">
        <v>20</v>
      </c>
      <c r="I77" s="66">
        <v>275</v>
      </c>
      <c r="J77" s="66" t="s">
        <v>96</v>
      </c>
      <c r="K77" s="67" t="s">
        <v>91</v>
      </c>
      <c r="L77" s="68" t="s">
        <v>97</v>
      </c>
      <c r="M77" s="68" t="s">
        <v>9</v>
      </c>
      <c r="N77" s="69">
        <v>0</v>
      </c>
      <c r="O77" s="70">
        <v>2336</v>
      </c>
      <c r="P77" s="71">
        <v>44256</v>
      </c>
    </row>
    <row r="78" spans="1:16" ht="26.25" x14ac:dyDescent="0.25">
      <c r="A78" s="84" t="s">
        <v>11</v>
      </c>
      <c r="B78" s="76">
        <v>5</v>
      </c>
      <c r="C78" s="73">
        <v>0.45454545454545453</v>
      </c>
      <c r="D78" s="112">
        <v>54</v>
      </c>
      <c r="E78" s="113">
        <v>0.17940199335548174</v>
      </c>
      <c r="F78" s="75">
        <v>879528.41011000006</v>
      </c>
      <c r="G78" s="55"/>
      <c r="H78" s="96">
        <v>11</v>
      </c>
      <c r="I78" s="66">
        <v>5</v>
      </c>
      <c r="J78" s="66" t="s">
        <v>98</v>
      </c>
      <c r="K78" s="67" t="s">
        <v>91</v>
      </c>
      <c r="L78" s="68" t="s">
        <v>99</v>
      </c>
      <c r="M78" s="68" t="s">
        <v>11</v>
      </c>
      <c r="N78" s="69">
        <v>174262.33746000001</v>
      </c>
      <c r="O78" s="70">
        <v>2774</v>
      </c>
      <c r="P78" s="71">
        <v>45444</v>
      </c>
    </row>
    <row r="79" spans="1:16" ht="26.25" x14ac:dyDescent="0.25">
      <c r="A79" s="84" t="s">
        <v>12</v>
      </c>
      <c r="B79" s="76">
        <v>1</v>
      </c>
      <c r="C79" s="73">
        <v>9.0909090909090912E-2</v>
      </c>
      <c r="D79" s="112">
        <v>15</v>
      </c>
      <c r="E79" s="113">
        <v>4.9833887043189369E-2</v>
      </c>
      <c r="F79" s="75">
        <v>279206.20500000002</v>
      </c>
      <c r="G79" s="97"/>
      <c r="H79" s="96">
        <v>11</v>
      </c>
      <c r="I79" s="66">
        <v>264</v>
      </c>
      <c r="J79" s="66" t="s">
        <v>100</v>
      </c>
      <c r="K79" s="67" t="s">
        <v>91</v>
      </c>
      <c r="L79" s="68" t="s">
        <v>101</v>
      </c>
      <c r="M79" s="68" t="s">
        <v>11</v>
      </c>
      <c r="N79" s="69">
        <v>213563.34746000002</v>
      </c>
      <c r="O79" s="70">
        <v>2774</v>
      </c>
      <c r="P79" s="71">
        <v>45444</v>
      </c>
    </row>
    <row r="80" spans="1:16" ht="26.25" x14ac:dyDescent="0.25">
      <c r="A80" s="78" t="s">
        <v>13</v>
      </c>
      <c r="B80" s="79">
        <v>6</v>
      </c>
      <c r="C80" s="80">
        <v>0.54545454545454541</v>
      </c>
      <c r="D80" s="114">
        <v>69</v>
      </c>
      <c r="E80" s="82">
        <v>0.2292358803986711</v>
      </c>
      <c r="F80" s="83">
        <v>1158734.6151100001</v>
      </c>
      <c r="G80" s="97"/>
      <c r="H80" s="96">
        <v>11</v>
      </c>
      <c r="I80" s="66">
        <v>284</v>
      </c>
      <c r="J80" s="66" t="s">
        <v>100</v>
      </c>
      <c r="K80" s="67" t="s">
        <v>91</v>
      </c>
      <c r="L80" s="68" t="s">
        <v>101</v>
      </c>
      <c r="M80" s="68" t="s">
        <v>11</v>
      </c>
      <c r="N80" s="69">
        <v>150405.29246000003</v>
      </c>
      <c r="O80" s="70">
        <v>2774</v>
      </c>
      <c r="P80" s="71">
        <v>45444</v>
      </c>
    </row>
    <row r="81" spans="1:16" ht="26.25" x14ac:dyDescent="0.25">
      <c r="A81" s="94"/>
      <c r="B81" s="76"/>
      <c r="C81" s="85"/>
      <c r="D81" s="115"/>
      <c r="E81" s="86"/>
      <c r="F81" s="87"/>
      <c r="G81" s="97"/>
      <c r="H81" s="96">
        <v>11</v>
      </c>
      <c r="I81" s="66">
        <v>272</v>
      </c>
      <c r="J81" s="66" t="s">
        <v>100</v>
      </c>
      <c r="K81" s="67" t="s">
        <v>91</v>
      </c>
      <c r="L81" s="68" t="s">
        <v>101</v>
      </c>
      <c r="M81" s="68" t="s">
        <v>11</v>
      </c>
      <c r="N81" s="69">
        <v>212842.94746</v>
      </c>
      <c r="O81" s="70">
        <v>2774</v>
      </c>
      <c r="P81" s="71">
        <v>45444</v>
      </c>
    </row>
    <row r="82" spans="1:16" ht="26.25" x14ac:dyDescent="0.25">
      <c r="A82" s="78" t="s">
        <v>33</v>
      </c>
      <c r="B82" s="79">
        <v>11</v>
      </c>
      <c r="C82" s="80">
        <v>1</v>
      </c>
      <c r="D82" s="114">
        <v>301</v>
      </c>
      <c r="E82" s="82">
        <v>1</v>
      </c>
      <c r="F82" s="83">
        <v>1158734.6151100001</v>
      </c>
      <c r="G82" s="97"/>
      <c r="H82" s="96">
        <v>10</v>
      </c>
      <c r="I82" s="66">
        <v>2</v>
      </c>
      <c r="J82" s="66" t="s">
        <v>102</v>
      </c>
      <c r="K82" s="67" t="s">
        <v>91</v>
      </c>
      <c r="L82" s="68" t="s">
        <v>103</v>
      </c>
      <c r="M82" s="68" t="s">
        <v>11</v>
      </c>
      <c r="N82" s="69">
        <v>128454.48527000002</v>
      </c>
      <c r="O82" s="70">
        <v>2774</v>
      </c>
      <c r="P82" s="71">
        <v>45444</v>
      </c>
    </row>
    <row r="83" spans="1:16" ht="26.25" x14ac:dyDescent="0.25">
      <c r="B83" s="100"/>
      <c r="C83" s="101"/>
      <c r="D83" s="105"/>
      <c r="E83" s="106"/>
      <c r="F83" s="107"/>
      <c r="G83" s="99"/>
      <c r="H83" s="96">
        <v>15</v>
      </c>
      <c r="I83" s="66">
        <v>10</v>
      </c>
      <c r="J83" s="66" t="s">
        <v>104</v>
      </c>
      <c r="K83" s="67" t="s">
        <v>91</v>
      </c>
      <c r="L83" s="68" t="s">
        <v>105</v>
      </c>
      <c r="M83" s="68" t="s">
        <v>12</v>
      </c>
      <c r="N83" s="69">
        <v>279206.20500000002</v>
      </c>
      <c r="O83" s="70">
        <v>1973</v>
      </c>
      <c r="P83" s="71">
        <v>47849</v>
      </c>
    </row>
    <row r="84" spans="1:16" ht="15.75" thickBot="1" x14ac:dyDescent="0.3"/>
    <row r="85" spans="1:16" ht="45.75" customHeight="1" thickBot="1" x14ac:dyDescent="0.3">
      <c r="A85" s="116" t="s">
        <v>106</v>
      </c>
      <c r="B85" s="50"/>
      <c r="C85" s="8"/>
      <c r="D85" s="9"/>
      <c r="E85" s="8"/>
      <c r="F85" s="10"/>
      <c r="N85" s="51"/>
    </row>
    <row r="86" spans="1:16" ht="16.5" thickTop="1" thickBot="1" x14ac:dyDescent="0.3">
      <c r="A86" s="11"/>
      <c r="B86" s="12"/>
      <c r="C86" s="8"/>
      <c r="D86" s="9"/>
      <c r="E86" s="8"/>
      <c r="F86" s="10"/>
      <c r="N86" s="51"/>
    </row>
    <row r="87" spans="1:16" ht="45.75" customHeight="1" thickTop="1" thickBot="1" x14ac:dyDescent="0.3">
      <c r="A87" s="52" t="s">
        <v>16</v>
      </c>
      <c r="B87" s="12"/>
      <c r="C87" s="8"/>
      <c r="D87" s="9"/>
      <c r="E87" s="8"/>
      <c r="F87" s="10"/>
      <c r="H87" s="53" t="s">
        <v>17</v>
      </c>
      <c r="I87" s="54"/>
      <c r="N87" s="51"/>
    </row>
    <row r="88" spans="1:16" ht="16.5" thickTop="1" thickBot="1" x14ac:dyDescent="0.3">
      <c r="A88" s="11"/>
      <c r="B88" s="12"/>
      <c r="C88" s="8"/>
      <c r="D88" s="9"/>
      <c r="E88" s="13"/>
      <c r="F88" s="14"/>
      <c r="N88" s="51"/>
    </row>
    <row r="89" spans="1:16" ht="45.75" customHeight="1" thickTop="1" thickBot="1" x14ac:dyDescent="0.3">
      <c r="A89" s="15" t="s">
        <v>2</v>
      </c>
      <c r="B89" s="16" t="s">
        <v>3</v>
      </c>
      <c r="C89" s="17" t="s">
        <v>4</v>
      </c>
      <c r="D89" s="16" t="s">
        <v>5</v>
      </c>
      <c r="E89" s="18" t="s">
        <v>4</v>
      </c>
      <c r="F89" s="19" t="s">
        <v>6</v>
      </c>
      <c r="G89" s="55"/>
      <c r="H89" s="56" t="s">
        <v>18</v>
      </c>
      <c r="I89" s="57" t="s">
        <v>19</v>
      </c>
      <c r="J89" s="58" t="s">
        <v>20</v>
      </c>
      <c r="K89" s="58" t="s">
        <v>21</v>
      </c>
      <c r="L89" s="58" t="s">
        <v>22</v>
      </c>
      <c r="M89" s="58" t="s">
        <v>23</v>
      </c>
      <c r="N89" s="59" t="s">
        <v>6</v>
      </c>
      <c r="O89" s="58" t="s">
        <v>24</v>
      </c>
      <c r="P89" s="60" t="s">
        <v>25</v>
      </c>
    </row>
    <row r="90" spans="1:16" ht="15.75" thickTop="1" x14ac:dyDescent="0.25">
      <c r="A90" s="61" t="s">
        <v>7</v>
      </c>
      <c r="B90" s="124">
        <v>57</v>
      </c>
      <c r="C90" s="62">
        <v>0.71250000000000002</v>
      </c>
      <c r="D90" s="110">
        <v>1141</v>
      </c>
      <c r="E90" s="62">
        <v>0.54255825011887782</v>
      </c>
      <c r="F90" s="64"/>
      <c r="G90" s="97"/>
      <c r="H90" s="65">
        <v>6</v>
      </c>
      <c r="I90" s="66">
        <v>520</v>
      </c>
      <c r="J90" s="66" t="s">
        <v>107</v>
      </c>
      <c r="K90" s="67" t="s">
        <v>108</v>
      </c>
      <c r="L90" s="68" t="s">
        <v>109</v>
      </c>
      <c r="M90" s="68" t="s">
        <v>7</v>
      </c>
      <c r="N90" s="69">
        <v>0</v>
      </c>
      <c r="O90" s="70">
        <v>1033</v>
      </c>
      <c r="P90" s="71">
        <v>44197</v>
      </c>
    </row>
    <row r="91" spans="1:16" x14ac:dyDescent="0.25">
      <c r="A91" s="72" t="s">
        <v>8</v>
      </c>
      <c r="B91" s="84">
        <v>5</v>
      </c>
      <c r="C91" s="73">
        <v>6.25E-2</v>
      </c>
      <c r="D91" s="111">
        <v>150</v>
      </c>
      <c r="E91" s="73">
        <v>7.1326676176890161E-2</v>
      </c>
      <c r="F91" s="75"/>
      <c r="G91" s="97"/>
      <c r="H91" s="65">
        <v>6</v>
      </c>
      <c r="I91" s="66">
        <v>540</v>
      </c>
      <c r="J91" s="66" t="s">
        <v>107</v>
      </c>
      <c r="K91" s="67" t="s">
        <v>108</v>
      </c>
      <c r="L91" s="68" t="s">
        <v>109</v>
      </c>
      <c r="M91" s="68" t="s">
        <v>7</v>
      </c>
      <c r="N91" s="69">
        <v>0</v>
      </c>
      <c r="O91" s="70">
        <v>1033</v>
      </c>
      <c r="P91" s="71">
        <v>44197</v>
      </c>
    </row>
    <row r="92" spans="1:16" x14ac:dyDescent="0.25">
      <c r="A92" s="72" t="s">
        <v>9</v>
      </c>
      <c r="B92" s="115">
        <v>3</v>
      </c>
      <c r="C92" s="73">
        <v>3.7499999999999999E-2</v>
      </c>
      <c r="D92" s="112">
        <v>217</v>
      </c>
      <c r="E92" s="73">
        <v>0.10318592486923443</v>
      </c>
      <c r="F92" s="75"/>
      <c r="G92" s="97"/>
      <c r="H92" s="65">
        <v>6</v>
      </c>
      <c r="I92" s="66">
        <v>560</v>
      </c>
      <c r="J92" s="66" t="s">
        <v>107</v>
      </c>
      <c r="K92" s="67" t="s">
        <v>108</v>
      </c>
      <c r="L92" s="68" t="s">
        <v>109</v>
      </c>
      <c r="M92" s="68" t="s">
        <v>7</v>
      </c>
      <c r="N92" s="69">
        <v>0</v>
      </c>
      <c r="O92" s="70">
        <v>1033</v>
      </c>
      <c r="P92" s="71">
        <v>44197</v>
      </c>
    </row>
    <row r="93" spans="1:16" x14ac:dyDescent="0.25">
      <c r="A93" s="78" t="s">
        <v>10</v>
      </c>
      <c r="B93" s="125">
        <v>65</v>
      </c>
      <c r="C93" s="80">
        <v>0.8125</v>
      </c>
      <c r="D93" s="114">
        <v>1508</v>
      </c>
      <c r="E93" s="82">
        <v>0.71707085116500235</v>
      </c>
      <c r="F93" s="83">
        <v>0</v>
      </c>
      <c r="G93" s="97"/>
      <c r="H93" s="65">
        <v>6</v>
      </c>
      <c r="I93" s="66">
        <v>600</v>
      </c>
      <c r="J93" s="66" t="s">
        <v>107</v>
      </c>
      <c r="K93" s="67" t="s">
        <v>108</v>
      </c>
      <c r="L93" s="68" t="s">
        <v>109</v>
      </c>
      <c r="M93" s="68" t="s">
        <v>7</v>
      </c>
      <c r="N93" s="69">
        <v>0</v>
      </c>
      <c r="O93" s="70">
        <v>1033</v>
      </c>
      <c r="P93" s="71">
        <v>44197</v>
      </c>
    </row>
    <row r="94" spans="1:16" ht="26.25" x14ac:dyDescent="0.25">
      <c r="A94" s="84"/>
      <c r="B94" s="115"/>
      <c r="C94" s="85"/>
      <c r="D94" s="115"/>
      <c r="E94" s="86"/>
      <c r="F94" s="87"/>
      <c r="G94" s="97"/>
      <c r="H94" s="65">
        <v>36</v>
      </c>
      <c r="I94" s="66">
        <v>2445</v>
      </c>
      <c r="J94" s="66" t="s">
        <v>110</v>
      </c>
      <c r="K94" s="67" t="s">
        <v>111</v>
      </c>
      <c r="L94" s="68" t="s">
        <v>112</v>
      </c>
      <c r="M94" s="68" t="s">
        <v>7</v>
      </c>
      <c r="N94" s="69">
        <v>0</v>
      </c>
      <c r="O94" s="70">
        <v>1115</v>
      </c>
      <c r="P94" s="71">
        <v>46204</v>
      </c>
    </row>
    <row r="95" spans="1:16" ht="26.25" x14ac:dyDescent="0.25">
      <c r="A95" s="84" t="s">
        <v>11</v>
      </c>
      <c r="B95" s="115">
        <v>12</v>
      </c>
      <c r="C95" s="73">
        <v>0.15</v>
      </c>
      <c r="D95" s="112">
        <v>526</v>
      </c>
      <c r="E95" s="73">
        <v>0.25011887779362812</v>
      </c>
      <c r="F95" s="75">
        <v>5126359.5185500002</v>
      </c>
      <c r="G95" s="97"/>
      <c r="H95" s="65">
        <v>49</v>
      </c>
      <c r="I95" s="66">
        <v>250</v>
      </c>
      <c r="J95" s="66" t="s">
        <v>113</v>
      </c>
      <c r="K95" s="67" t="s">
        <v>108</v>
      </c>
      <c r="L95" s="68" t="s">
        <v>114</v>
      </c>
      <c r="M95" s="68" t="s">
        <v>7</v>
      </c>
      <c r="N95" s="69">
        <v>0</v>
      </c>
      <c r="O95" s="70">
        <v>1116</v>
      </c>
      <c r="P95" s="71">
        <v>45047</v>
      </c>
    </row>
    <row r="96" spans="1:16" x14ac:dyDescent="0.25">
      <c r="A96" s="84" t="s">
        <v>12</v>
      </c>
      <c r="B96" s="115">
        <v>3</v>
      </c>
      <c r="C96" s="73">
        <v>3.7499999999999999E-2</v>
      </c>
      <c r="D96" s="112">
        <v>69</v>
      </c>
      <c r="E96" s="73">
        <v>3.2810271041369472E-2</v>
      </c>
      <c r="F96" s="75">
        <v>2954493.6967100003</v>
      </c>
      <c r="G96" s="97"/>
      <c r="H96" s="65">
        <v>50</v>
      </c>
      <c r="I96" s="66">
        <v>350</v>
      </c>
      <c r="J96" s="66" t="s">
        <v>115</v>
      </c>
      <c r="K96" s="67" t="s">
        <v>108</v>
      </c>
      <c r="L96" s="68" t="s">
        <v>116</v>
      </c>
      <c r="M96" s="68" t="s">
        <v>7</v>
      </c>
      <c r="N96" s="69">
        <v>0</v>
      </c>
      <c r="O96" s="70">
        <v>1117</v>
      </c>
      <c r="P96" s="71">
        <v>45047</v>
      </c>
    </row>
    <row r="97" spans="1:16" x14ac:dyDescent="0.25">
      <c r="A97" s="78" t="s">
        <v>13</v>
      </c>
      <c r="B97" s="125">
        <v>15</v>
      </c>
      <c r="C97" s="80">
        <v>0.1875</v>
      </c>
      <c r="D97" s="114">
        <v>595</v>
      </c>
      <c r="E97" s="82">
        <v>0.28292914883499759</v>
      </c>
      <c r="F97" s="83">
        <v>8080853.2152600009</v>
      </c>
      <c r="G97" s="99"/>
      <c r="H97" s="65">
        <v>43</v>
      </c>
      <c r="I97" s="66">
        <v>1800</v>
      </c>
      <c r="J97" s="66" t="s">
        <v>117</v>
      </c>
      <c r="K97" s="67" t="s">
        <v>118</v>
      </c>
      <c r="L97" s="68" t="s">
        <v>119</v>
      </c>
      <c r="M97" s="68" t="s">
        <v>7</v>
      </c>
      <c r="N97" s="69">
        <v>0</v>
      </c>
      <c r="O97" s="70">
        <v>1204</v>
      </c>
      <c r="P97" s="71">
        <v>45597</v>
      </c>
    </row>
    <row r="98" spans="1:16" ht="26.25" x14ac:dyDescent="0.25">
      <c r="A98" s="94"/>
      <c r="B98" s="115"/>
      <c r="C98" s="85"/>
      <c r="D98" s="115"/>
      <c r="E98" s="86"/>
      <c r="F98" s="87"/>
      <c r="G98" s="97"/>
      <c r="H98" s="65">
        <v>20</v>
      </c>
      <c r="I98" s="66">
        <v>7180</v>
      </c>
      <c r="J98" s="66" t="s">
        <v>113</v>
      </c>
      <c r="K98" s="67" t="s">
        <v>111</v>
      </c>
      <c r="L98" s="68" t="s">
        <v>120</v>
      </c>
      <c r="M98" s="68" t="s">
        <v>7</v>
      </c>
      <c r="N98" s="69">
        <v>0</v>
      </c>
      <c r="O98" s="70">
        <v>1318</v>
      </c>
      <c r="P98" s="71">
        <v>46357</v>
      </c>
    </row>
    <row r="99" spans="1:16" ht="26.25" x14ac:dyDescent="0.25">
      <c r="A99" s="78" t="s">
        <v>33</v>
      </c>
      <c r="B99" s="125">
        <v>80</v>
      </c>
      <c r="C99" s="80">
        <v>1</v>
      </c>
      <c r="D99" s="114">
        <v>2103</v>
      </c>
      <c r="E99" s="82">
        <v>1</v>
      </c>
      <c r="F99" s="83">
        <v>8080853.2152600009</v>
      </c>
      <c r="G99" s="97"/>
      <c r="H99" s="65">
        <v>20</v>
      </c>
      <c r="I99" s="66">
        <v>7190</v>
      </c>
      <c r="J99" s="66" t="s">
        <v>113</v>
      </c>
      <c r="K99" s="67" t="s">
        <v>111</v>
      </c>
      <c r="L99" s="68" t="s">
        <v>120</v>
      </c>
      <c r="M99" s="68" t="s">
        <v>7</v>
      </c>
      <c r="N99" s="69">
        <v>0</v>
      </c>
      <c r="O99" s="70">
        <v>1318</v>
      </c>
      <c r="P99" s="71">
        <v>46357</v>
      </c>
    </row>
    <row r="100" spans="1:16" x14ac:dyDescent="0.25">
      <c r="B100" s="100"/>
      <c r="C100" s="101"/>
      <c r="E100" s="108"/>
      <c r="F100" s="109"/>
      <c r="G100" s="97"/>
      <c r="H100" s="65">
        <v>24</v>
      </c>
      <c r="I100" s="66">
        <v>1421</v>
      </c>
      <c r="J100" s="66" t="s">
        <v>121</v>
      </c>
      <c r="K100" s="67" t="s">
        <v>108</v>
      </c>
      <c r="L100" s="68" t="s">
        <v>122</v>
      </c>
      <c r="M100" s="68" t="s">
        <v>7</v>
      </c>
      <c r="N100" s="69">
        <v>0</v>
      </c>
      <c r="O100" s="70">
        <v>1384</v>
      </c>
      <c r="P100" s="71">
        <v>43617</v>
      </c>
    </row>
    <row r="101" spans="1:16" ht="26.25" x14ac:dyDescent="0.25">
      <c r="B101" s="2"/>
      <c r="C101" s="101"/>
      <c r="E101" s="108"/>
      <c r="F101" s="109"/>
      <c r="G101" s="97"/>
      <c r="H101" s="65">
        <v>24</v>
      </c>
      <c r="I101" s="66">
        <v>1190</v>
      </c>
      <c r="J101" s="66" t="s">
        <v>123</v>
      </c>
      <c r="K101" s="67" t="s">
        <v>108</v>
      </c>
      <c r="L101" s="68" t="s">
        <v>124</v>
      </c>
      <c r="M101" s="68" t="s">
        <v>7</v>
      </c>
      <c r="N101" s="69">
        <v>0</v>
      </c>
      <c r="O101" s="70">
        <v>1385</v>
      </c>
      <c r="P101" s="71">
        <v>43617</v>
      </c>
    </row>
    <row r="102" spans="1:16" ht="26.25" x14ac:dyDescent="0.25">
      <c r="B102" s="100"/>
      <c r="C102" s="101"/>
      <c r="D102" s="105"/>
      <c r="E102" s="106"/>
      <c r="F102" s="107"/>
      <c r="G102" s="99"/>
      <c r="H102" s="65">
        <v>24</v>
      </c>
      <c r="I102" s="66">
        <v>1180</v>
      </c>
      <c r="J102" s="66" t="s">
        <v>123</v>
      </c>
      <c r="K102" s="67" t="s">
        <v>108</v>
      </c>
      <c r="L102" s="68" t="s">
        <v>124</v>
      </c>
      <c r="M102" s="68" t="s">
        <v>7</v>
      </c>
      <c r="N102" s="69">
        <v>0</v>
      </c>
      <c r="O102" s="70">
        <v>1385</v>
      </c>
      <c r="P102" s="71">
        <v>43617</v>
      </c>
    </row>
    <row r="103" spans="1:16" x14ac:dyDescent="0.25">
      <c r="B103" s="100"/>
      <c r="C103" s="101"/>
      <c r="D103" s="105"/>
      <c r="E103" s="106"/>
      <c r="F103" s="107"/>
      <c r="G103" s="99"/>
      <c r="H103" s="65">
        <v>30</v>
      </c>
      <c r="I103" s="66">
        <v>83</v>
      </c>
      <c r="J103" s="66" t="s">
        <v>125</v>
      </c>
      <c r="K103" s="67" t="s">
        <v>108</v>
      </c>
      <c r="L103" s="68" t="s">
        <v>126</v>
      </c>
      <c r="M103" s="68" t="s">
        <v>7</v>
      </c>
      <c r="N103" s="69">
        <v>0</v>
      </c>
      <c r="O103" s="70">
        <v>1404</v>
      </c>
      <c r="P103" s="71">
        <v>44958</v>
      </c>
    </row>
    <row r="104" spans="1:16" ht="26.25" x14ac:dyDescent="0.25">
      <c r="B104" s="117"/>
      <c r="C104" s="101"/>
      <c r="D104" s="105"/>
      <c r="E104" s="106"/>
      <c r="F104" s="107"/>
      <c r="G104" s="99"/>
      <c r="H104" s="65">
        <v>99</v>
      </c>
      <c r="I104" s="66">
        <v>590</v>
      </c>
      <c r="J104" s="66" t="s">
        <v>127</v>
      </c>
      <c r="K104" s="67" t="s">
        <v>108</v>
      </c>
      <c r="L104" s="68" t="s">
        <v>128</v>
      </c>
      <c r="M104" s="68" t="s">
        <v>7</v>
      </c>
      <c r="N104" s="69">
        <v>0</v>
      </c>
      <c r="O104" s="70">
        <v>1404</v>
      </c>
      <c r="P104" s="71">
        <v>44958</v>
      </c>
    </row>
    <row r="105" spans="1:16" x14ac:dyDescent="0.25">
      <c r="B105" s="100"/>
      <c r="C105" s="101"/>
      <c r="D105" s="102"/>
      <c r="E105" s="103"/>
      <c r="F105" s="104"/>
      <c r="G105" s="99"/>
      <c r="H105" s="65">
        <v>6</v>
      </c>
      <c r="I105" s="66">
        <v>1261</v>
      </c>
      <c r="J105" s="66" t="s">
        <v>129</v>
      </c>
      <c r="K105" s="67" t="s">
        <v>108</v>
      </c>
      <c r="L105" s="68" t="s">
        <v>130</v>
      </c>
      <c r="M105" s="68" t="s">
        <v>7</v>
      </c>
      <c r="N105" s="69">
        <v>0</v>
      </c>
      <c r="O105" s="70">
        <v>1405</v>
      </c>
      <c r="P105" s="71">
        <v>44075</v>
      </c>
    </row>
    <row r="106" spans="1:16" x14ac:dyDescent="0.25">
      <c r="B106" s="100"/>
      <c r="C106" s="101"/>
      <c r="D106" s="105"/>
      <c r="E106" s="106"/>
      <c r="F106" s="107"/>
      <c r="G106" s="55"/>
      <c r="H106" s="65">
        <v>4</v>
      </c>
      <c r="I106" s="66" t="s">
        <v>75</v>
      </c>
      <c r="J106" s="66" t="s">
        <v>75</v>
      </c>
      <c r="K106" s="67" t="s">
        <v>108</v>
      </c>
      <c r="L106" s="66" t="s">
        <v>75</v>
      </c>
      <c r="M106" s="68" t="s">
        <v>7</v>
      </c>
      <c r="N106" s="69">
        <v>0</v>
      </c>
      <c r="O106" s="70">
        <v>1405</v>
      </c>
      <c r="P106" s="71">
        <v>44075</v>
      </c>
    </row>
    <row r="107" spans="1:16" x14ac:dyDescent="0.25">
      <c r="B107" s="100"/>
      <c r="C107" s="118"/>
      <c r="E107" s="108"/>
      <c r="F107" s="109"/>
      <c r="G107" s="97"/>
      <c r="H107" s="65">
        <v>6</v>
      </c>
      <c r="I107" s="66">
        <v>1217</v>
      </c>
      <c r="J107" s="66" t="s">
        <v>129</v>
      </c>
      <c r="K107" s="67" t="s">
        <v>108</v>
      </c>
      <c r="L107" s="68" t="s">
        <v>130</v>
      </c>
      <c r="M107" s="68" t="s">
        <v>7</v>
      </c>
      <c r="N107" s="69">
        <v>0</v>
      </c>
      <c r="O107" s="70">
        <v>1405</v>
      </c>
      <c r="P107" s="71">
        <v>44075</v>
      </c>
    </row>
    <row r="108" spans="1:16" x14ac:dyDescent="0.25">
      <c r="B108" s="100"/>
      <c r="C108" s="101"/>
      <c r="E108" s="108"/>
      <c r="F108" s="109"/>
      <c r="G108" s="97"/>
      <c r="H108" s="65">
        <v>4</v>
      </c>
      <c r="I108" s="66" t="s">
        <v>75</v>
      </c>
      <c r="J108" s="66" t="s">
        <v>75</v>
      </c>
      <c r="K108" s="67" t="s">
        <v>108</v>
      </c>
      <c r="L108" s="66" t="s">
        <v>75</v>
      </c>
      <c r="M108" s="68" t="s">
        <v>7</v>
      </c>
      <c r="N108" s="69">
        <v>0</v>
      </c>
      <c r="O108" s="70">
        <v>1405</v>
      </c>
      <c r="P108" s="71">
        <v>44075</v>
      </c>
    </row>
    <row r="109" spans="1:16" x14ac:dyDescent="0.25">
      <c r="B109" s="100"/>
      <c r="C109" s="101"/>
      <c r="E109" s="108"/>
      <c r="F109" s="109"/>
      <c r="G109" s="97"/>
      <c r="H109" s="65">
        <v>6</v>
      </c>
      <c r="I109" s="66">
        <v>1197</v>
      </c>
      <c r="J109" s="66" t="s">
        <v>129</v>
      </c>
      <c r="K109" s="67" t="s">
        <v>108</v>
      </c>
      <c r="L109" s="68" t="s">
        <v>130</v>
      </c>
      <c r="M109" s="68" t="s">
        <v>7</v>
      </c>
      <c r="N109" s="69">
        <v>0</v>
      </c>
      <c r="O109" s="70">
        <v>1405</v>
      </c>
      <c r="P109" s="71">
        <v>44075</v>
      </c>
    </row>
    <row r="110" spans="1:16" x14ac:dyDescent="0.25">
      <c r="B110" s="100"/>
      <c r="C110" s="101"/>
      <c r="E110" s="108"/>
      <c r="F110" s="109"/>
      <c r="G110" s="97"/>
      <c r="H110" s="65">
        <v>5</v>
      </c>
      <c r="I110" s="66">
        <v>1185</v>
      </c>
      <c r="J110" s="66" t="s">
        <v>129</v>
      </c>
      <c r="K110" s="67" t="s">
        <v>108</v>
      </c>
      <c r="L110" s="68" t="s">
        <v>130</v>
      </c>
      <c r="M110" s="68" t="s">
        <v>7</v>
      </c>
      <c r="N110" s="69">
        <v>0</v>
      </c>
      <c r="O110" s="70">
        <v>1405</v>
      </c>
      <c r="P110" s="71">
        <v>44075</v>
      </c>
    </row>
    <row r="111" spans="1:16" x14ac:dyDescent="0.25">
      <c r="B111" s="100"/>
      <c r="C111" s="101"/>
      <c r="E111" s="108"/>
      <c r="F111" s="109"/>
      <c r="G111" s="97"/>
      <c r="H111" s="65">
        <v>4</v>
      </c>
      <c r="I111" s="66" t="s">
        <v>75</v>
      </c>
      <c r="J111" s="66" t="s">
        <v>75</v>
      </c>
      <c r="K111" s="67" t="s">
        <v>108</v>
      </c>
      <c r="L111" s="66" t="s">
        <v>75</v>
      </c>
      <c r="M111" s="68" t="s">
        <v>7</v>
      </c>
      <c r="N111" s="69">
        <v>0</v>
      </c>
      <c r="O111" s="70">
        <v>1405</v>
      </c>
      <c r="P111" s="71">
        <v>44075</v>
      </c>
    </row>
    <row r="112" spans="1:16" x14ac:dyDescent="0.25">
      <c r="B112" s="2"/>
      <c r="C112" s="101"/>
      <c r="E112" s="108"/>
      <c r="F112" s="109"/>
      <c r="G112" s="97"/>
      <c r="H112" s="65">
        <v>5</v>
      </c>
      <c r="I112" s="66">
        <v>1193</v>
      </c>
      <c r="J112" s="66" t="s">
        <v>131</v>
      </c>
      <c r="K112" s="67" t="s">
        <v>108</v>
      </c>
      <c r="L112" s="68" t="s">
        <v>132</v>
      </c>
      <c r="M112" s="68" t="s">
        <v>7</v>
      </c>
      <c r="N112" s="69">
        <v>0</v>
      </c>
      <c r="O112" s="70">
        <v>1405</v>
      </c>
      <c r="P112" s="71">
        <v>44075</v>
      </c>
    </row>
    <row r="113" spans="2:16" x14ac:dyDescent="0.25">
      <c r="B113" s="100"/>
      <c r="C113" s="101"/>
      <c r="D113" s="102"/>
      <c r="E113" s="103"/>
      <c r="F113" s="104"/>
      <c r="G113" s="99"/>
      <c r="H113" s="65">
        <v>4</v>
      </c>
      <c r="I113" s="66" t="s">
        <v>75</v>
      </c>
      <c r="J113" s="66" t="s">
        <v>75</v>
      </c>
      <c r="K113" s="67" t="s">
        <v>108</v>
      </c>
      <c r="L113" s="66" t="s">
        <v>75</v>
      </c>
      <c r="M113" s="68" t="s">
        <v>7</v>
      </c>
      <c r="N113" s="69">
        <v>0</v>
      </c>
      <c r="O113" s="70">
        <v>1405</v>
      </c>
      <c r="P113" s="71">
        <v>44075</v>
      </c>
    </row>
    <row r="114" spans="2:16" x14ac:dyDescent="0.25">
      <c r="B114" s="100"/>
      <c r="C114" s="101"/>
      <c r="D114" s="105"/>
      <c r="E114" s="106"/>
      <c r="F114" s="107"/>
      <c r="G114" s="99"/>
      <c r="H114" s="65">
        <v>4</v>
      </c>
      <c r="I114" s="66" t="s">
        <v>75</v>
      </c>
      <c r="J114" s="66" t="s">
        <v>75</v>
      </c>
      <c r="K114" s="67" t="s">
        <v>108</v>
      </c>
      <c r="L114" s="66" t="s">
        <v>75</v>
      </c>
      <c r="M114" s="68" t="s">
        <v>7</v>
      </c>
      <c r="N114" s="69">
        <v>0</v>
      </c>
      <c r="O114" s="70">
        <v>1405</v>
      </c>
      <c r="P114" s="71">
        <v>44075</v>
      </c>
    </row>
    <row r="115" spans="2:16" x14ac:dyDescent="0.25">
      <c r="B115" s="100"/>
      <c r="C115" s="101"/>
      <c r="D115" s="105"/>
      <c r="E115" s="106"/>
      <c r="F115" s="107"/>
      <c r="G115" s="55"/>
      <c r="H115" s="65">
        <v>4</v>
      </c>
      <c r="I115" s="66" t="s">
        <v>75</v>
      </c>
      <c r="J115" s="66" t="s">
        <v>75</v>
      </c>
      <c r="K115" s="67" t="s">
        <v>108</v>
      </c>
      <c r="L115" s="66" t="s">
        <v>75</v>
      </c>
      <c r="M115" s="68" t="s">
        <v>7</v>
      </c>
      <c r="N115" s="69">
        <v>0</v>
      </c>
      <c r="O115" s="70">
        <v>1405</v>
      </c>
      <c r="P115" s="71">
        <v>44075</v>
      </c>
    </row>
    <row r="116" spans="2:16" x14ac:dyDescent="0.25">
      <c r="B116" s="100"/>
      <c r="C116" s="101"/>
      <c r="D116" s="105"/>
      <c r="E116" s="106"/>
      <c r="F116" s="107"/>
      <c r="G116" s="55"/>
      <c r="H116" s="65">
        <v>4</v>
      </c>
      <c r="I116" s="66" t="s">
        <v>75</v>
      </c>
      <c r="J116" s="66" t="s">
        <v>75</v>
      </c>
      <c r="K116" s="67" t="s">
        <v>108</v>
      </c>
      <c r="L116" s="66" t="s">
        <v>75</v>
      </c>
      <c r="M116" s="68" t="s">
        <v>7</v>
      </c>
      <c r="N116" s="69">
        <v>0</v>
      </c>
      <c r="O116" s="70">
        <v>1405</v>
      </c>
      <c r="P116" s="71">
        <v>44075</v>
      </c>
    </row>
    <row r="117" spans="2:16" x14ac:dyDescent="0.25">
      <c r="B117" s="100"/>
      <c r="C117" s="101"/>
      <c r="D117" s="119"/>
      <c r="E117" s="120"/>
      <c r="F117" s="121"/>
      <c r="G117" s="55"/>
      <c r="H117" s="65">
        <v>8</v>
      </c>
      <c r="I117" s="66">
        <v>1230</v>
      </c>
      <c r="J117" s="66" t="s">
        <v>133</v>
      </c>
      <c r="K117" s="67" t="s">
        <v>108</v>
      </c>
      <c r="L117" s="68" t="s">
        <v>134</v>
      </c>
      <c r="M117" s="68" t="s">
        <v>7</v>
      </c>
      <c r="N117" s="69">
        <v>0</v>
      </c>
      <c r="O117" s="70">
        <v>1405</v>
      </c>
      <c r="P117" s="71">
        <v>44075</v>
      </c>
    </row>
    <row r="118" spans="2:16" x14ac:dyDescent="0.25">
      <c r="B118" s="100"/>
      <c r="C118" s="101"/>
      <c r="D118" s="119"/>
      <c r="E118" s="120"/>
      <c r="F118" s="121"/>
      <c r="G118" s="55"/>
      <c r="H118" s="65">
        <v>4</v>
      </c>
      <c r="I118" s="66" t="s">
        <v>75</v>
      </c>
      <c r="J118" s="66" t="s">
        <v>75</v>
      </c>
      <c r="K118" s="67" t="s">
        <v>108</v>
      </c>
      <c r="L118" s="66" t="s">
        <v>75</v>
      </c>
      <c r="M118" s="68" t="s">
        <v>7</v>
      </c>
      <c r="N118" s="69">
        <v>0</v>
      </c>
      <c r="O118" s="70">
        <v>1405</v>
      </c>
      <c r="P118" s="71">
        <v>44075</v>
      </c>
    </row>
    <row r="119" spans="2:16" x14ac:dyDescent="0.25">
      <c r="B119" s="100"/>
      <c r="C119" s="101"/>
      <c r="D119" s="119"/>
      <c r="E119" s="120"/>
      <c r="F119" s="121"/>
      <c r="G119" s="55"/>
      <c r="H119" s="65">
        <v>4</v>
      </c>
      <c r="I119" s="66" t="s">
        <v>75</v>
      </c>
      <c r="J119" s="66" t="s">
        <v>75</v>
      </c>
      <c r="K119" s="67" t="s">
        <v>108</v>
      </c>
      <c r="L119" s="66" t="s">
        <v>75</v>
      </c>
      <c r="M119" s="68" t="s">
        <v>7</v>
      </c>
      <c r="N119" s="69">
        <v>0</v>
      </c>
      <c r="O119" s="70">
        <v>1405</v>
      </c>
      <c r="P119" s="71">
        <v>44075</v>
      </c>
    </row>
    <row r="120" spans="2:16" x14ac:dyDescent="0.25">
      <c r="B120" s="100"/>
      <c r="C120" s="101"/>
      <c r="D120" s="119"/>
      <c r="E120" s="120"/>
      <c r="F120" s="121"/>
      <c r="G120" s="55"/>
      <c r="H120" s="65">
        <v>4</v>
      </c>
      <c r="I120" s="66" t="s">
        <v>75</v>
      </c>
      <c r="J120" s="66" t="s">
        <v>75</v>
      </c>
      <c r="K120" s="67" t="s">
        <v>108</v>
      </c>
      <c r="L120" s="66" t="s">
        <v>75</v>
      </c>
      <c r="M120" s="68" t="s">
        <v>7</v>
      </c>
      <c r="N120" s="69">
        <v>0</v>
      </c>
      <c r="O120" s="70">
        <v>1405</v>
      </c>
      <c r="P120" s="71">
        <v>44075</v>
      </c>
    </row>
    <row r="121" spans="2:16" x14ac:dyDescent="0.25">
      <c r="B121" s="100"/>
      <c r="C121" s="101"/>
      <c r="E121" s="108"/>
      <c r="F121" s="109"/>
      <c r="G121" s="97"/>
      <c r="H121" s="65">
        <v>4</v>
      </c>
      <c r="I121" s="66" t="s">
        <v>75</v>
      </c>
      <c r="J121" s="66" t="s">
        <v>75</v>
      </c>
      <c r="K121" s="67" t="s">
        <v>108</v>
      </c>
      <c r="L121" s="66" t="s">
        <v>75</v>
      </c>
      <c r="M121" s="68" t="s">
        <v>7</v>
      </c>
      <c r="N121" s="69">
        <v>0</v>
      </c>
      <c r="O121" s="70">
        <v>1405</v>
      </c>
      <c r="P121" s="71">
        <v>44075</v>
      </c>
    </row>
    <row r="122" spans="2:16" x14ac:dyDescent="0.25">
      <c r="B122" s="100"/>
      <c r="C122" s="101"/>
      <c r="E122" s="108"/>
      <c r="F122" s="109"/>
      <c r="G122" s="97"/>
      <c r="H122" s="65">
        <v>7</v>
      </c>
      <c r="I122" s="66">
        <v>2900</v>
      </c>
      <c r="J122" s="66" t="s">
        <v>135</v>
      </c>
      <c r="K122" s="67" t="s">
        <v>108</v>
      </c>
      <c r="L122" s="68" t="s">
        <v>136</v>
      </c>
      <c r="M122" s="68" t="s">
        <v>7</v>
      </c>
      <c r="N122" s="69">
        <v>0</v>
      </c>
      <c r="O122" s="70">
        <v>1405</v>
      </c>
      <c r="P122" s="71">
        <v>44075</v>
      </c>
    </row>
    <row r="123" spans="2:16" x14ac:dyDescent="0.25">
      <c r="B123" s="100"/>
      <c r="C123" s="101"/>
      <c r="E123" s="108"/>
      <c r="F123" s="109"/>
      <c r="G123" s="97"/>
      <c r="H123" s="65">
        <v>40</v>
      </c>
      <c r="I123" s="66">
        <v>125</v>
      </c>
      <c r="J123" s="66" t="s">
        <v>137</v>
      </c>
      <c r="K123" s="67" t="s">
        <v>138</v>
      </c>
      <c r="L123" s="68" t="s">
        <v>139</v>
      </c>
      <c r="M123" s="68" t="s">
        <v>7</v>
      </c>
      <c r="N123" s="69">
        <v>0</v>
      </c>
      <c r="O123" s="70">
        <v>1406</v>
      </c>
      <c r="P123" s="71">
        <v>47300</v>
      </c>
    </row>
    <row r="124" spans="2:16" ht="26.25" x14ac:dyDescent="0.25">
      <c r="B124" s="100"/>
      <c r="C124" s="101"/>
      <c r="E124" s="108"/>
      <c r="F124" s="109"/>
      <c r="G124" s="97"/>
      <c r="H124" s="65">
        <v>66</v>
      </c>
      <c r="I124" s="66">
        <v>205</v>
      </c>
      <c r="J124" s="66" t="s">
        <v>140</v>
      </c>
      <c r="K124" s="67" t="s">
        <v>141</v>
      </c>
      <c r="L124" s="68" t="s">
        <v>142</v>
      </c>
      <c r="M124" s="68" t="s">
        <v>7</v>
      </c>
      <c r="N124" s="69">
        <v>0</v>
      </c>
      <c r="O124" s="70">
        <v>1634</v>
      </c>
      <c r="P124" s="71">
        <v>47300</v>
      </c>
    </row>
    <row r="125" spans="2:16" x14ac:dyDescent="0.25">
      <c r="B125" s="100"/>
      <c r="C125" s="101"/>
      <c r="E125" s="108"/>
      <c r="F125" s="109"/>
      <c r="G125" s="97"/>
      <c r="H125" s="65">
        <v>4</v>
      </c>
      <c r="I125" s="66" t="s">
        <v>75</v>
      </c>
      <c r="J125" s="66" t="s">
        <v>75</v>
      </c>
      <c r="K125" s="67" t="s">
        <v>108</v>
      </c>
      <c r="L125" s="66" t="s">
        <v>75</v>
      </c>
      <c r="M125" s="68" t="s">
        <v>7</v>
      </c>
      <c r="N125" s="69">
        <v>0</v>
      </c>
      <c r="O125" s="70">
        <v>1726</v>
      </c>
      <c r="P125" s="71">
        <v>47939</v>
      </c>
    </row>
    <row r="126" spans="2:16" x14ac:dyDescent="0.25">
      <c r="B126" s="100"/>
      <c r="C126" s="101"/>
      <c r="E126" s="108"/>
      <c r="F126" s="109"/>
      <c r="G126" s="97"/>
      <c r="H126" s="65">
        <v>4</v>
      </c>
      <c r="I126" s="66" t="s">
        <v>75</v>
      </c>
      <c r="J126" s="66" t="s">
        <v>75</v>
      </c>
      <c r="K126" s="67" t="s">
        <v>108</v>
      </c>
      <c r="L126" s="66" t="s">
        <v>75</v>
      </c>
      <c r="M126" s="68" t="s">
        <v>7</v>
      </c>
      <c r="N126" s="69">
        <v>0</v>
      </c>
      <c r="O126" s="70">
        <v>1726</v>
      </c>
      <c r="P126" s="71">
        <v>47939</v>
      </c>
    </row>
    <row r="127" spans="2:16" x14ac:dyDescent="0.25">
      <c r="B127" s="100"/>
      <c r="C127" s="101"/>
      <c r="E127" s="108"/>
      <c r="F127" s="109"/>
      <c r="G127" s="97"/>
      <c r="H127" s="65">
        <v>4</v>
      </c>
      <c r="I127" s="66" t="s">
        <v>75</v>
      </c>
      <c r="J127" s="66" t="s">
        <v>75</v>
      </c>
      <c r="K127" s="67" t="s">
        <v>108</v>
      </c>
      <c r="L127" s="66" t="s">
        <v>75</v>
      </c>
      <c r="M127" s="68" t="s">
        <v>7</v>
      </c>
      <c r="N127" s="69">
        <v>0</v>
      </c>
      <c r="O127" s="70">
        <v>1726</v>
      </c>
      <c r="P127" s="71">
        <v>47939</v>
      </c>
    </row>
    <row r="128" spans="2:16" x14ac:dyDescent="0.25">
      <c r="B128" s="100"/>
      <c r="C128" s="101"/>
      <c r="E128" s="108"/>
      <c r="F128" s="109"/>
      <c r="G128" s="97"/>
      <c r="H128" s="65">
        <v>4</v>
      </c>
      <c r="I128" s="66" t="s">
        <v>75</v>
      </c>
      <c r="J128" s="66" t="s">
        <v>75</v>
      </c>
      <c r="K128" s="67" t="s">
        <v>108</v>
      </c>
      <c r="L128" s="66" t="s">
        <v>75</v>
      </c>
      <c r="M128" s="68" t="s">
        <v>7</v>
      </c>
      <c r="N128" s="69">
        <v>0</v>
      </c>
      <c r="O128" s="70">
        <v>1726</v>
      </c>
      <c r="P128" s="71">
        <v>47939</v>
      </c>
    </row>
    <row r="129" spans="2:16" x14ac:dyDescent="0.25">
      <c r="B129" s="100"/>
      <c r="C129" s="101"/>
      <c r="E129" s="108"/>
      <c r="F129" s="109"/>
      <c r="G129" s="97"/>
      <c r="H129" s="65">
        <v>4</v>
      </c>
      <c r="I129" s="66" t="s">
        <v>75</v>
      </c>
      <c r="J129" s="66" t="s">
        <v>75</v>
      </c>
      <c r="K129" s="67" t="s">
        <v>108</v>
      </c>
      <c r="L129" s="66" t="s">
        <v>75</v>
      </c>
      <c r="M129" s="68" t="s">
        <v>7</v>
      </c>
      <c r="N129" s="69">
        <v>0</v>
      </c>
      <c r="O129" s="70">
        <v>1726</v>
      </c>
      <c r="P129" s="71">
        <v>47939</v>
      </c>
    </row>
    <row r="130" spans="2:16" x14ac:dyDescent="0.25">
      <c r="B130" s="100"/>
      <c r="C130" s="101"/>
      <c r="E130" s="108"/>
      <c r="F130" s="109"/>
      <c r="G130" s="97"/>
      <c r="H130" s="65">
        <v>6</v>
      </c>
      <c r="I130" s="66">
        <v>3650</v>
      </c>
      <c r="J130" s="66" t="s">
        <v>143</v>
      </c>
      <c r="K130" s="67" t="s">
        <v>111</v>
      </c>
      <c r="L130" s="68" t="s">
        <v>144</v>
      </c>
      <c r="M130" s="68" t="s">
        <v>7</v>
      </c>
      <c r="N130" s="69">
        <v>0</v>
      </c>
      <c r="O130" s="70">
        <v>1745</v>
      </c>
      <c r="P130" s="71">
        <v>48030</v>
      </c>
    </row>
    <row r="131" spans="2:16" x14ac:dyDescent="0.25">
      <c r="B131" s="100"/>
      <c r="C131" s="101"/>
      <c r="E131" s="108"/>
      <c r="F131" s="109"/>
      <c r="G131" s="97"/>
      <c r="H131" s="65">
        <v>6</v>
      </c>
      <c r="I131" s="66">
        <v>3620</v>
      </c>
      <c r="J131" s="66" t="s">
        <v>143</v>
      </c>
      <c r="K131" s="67" t="s">
        <v>111</v>
      </c>
      <c r="L131" s="68" t="s">
        <v>144</v>
      </c>
      <c r="M131" s="68" t="s">
        <v>7</v>
      </c>
      <c r="N131" s="69">
        <v>0</v>
      </c>
      <c r="O131" s="70">
        <v>1745</v>
      </c>
      <c r="P131" s="71">
        <v>48030</v>
      </c>
    </row>
    <row r="132" spans="2:16" x14ac:dyDescent="0.25">
      <c r="B132" s="100"/>
      <c r="C132" s="101"/>
      <c r="E132" s="108"/>
      <c r="F132" s="109"/>
      <c r="G132" s="97"/>
      <c r="H132" s="65">
        <v>20</v>
      </c>
      <c r="I132" s="66">
        <v>515</v>
      </c>
      <c r="J132" s="66" t="s">
        <v>145</v>
      </c>
      <c r="K132" s="67" t="s">
        <v>138</v>
      </c>
      <c r="L132" s="68" t="s">
        <v>146</v>
      </c>
      <c r="M132" s="68" t="s">
        <v>7</v>
      </c>
      <c r="N132" s="69">
        <v>0</v>
      </c>
      <c r="O132" s="70">
        <v>2187</v>
      </c>
      <c r="P132" s="71">
        <v>43862</v>
      </c>
    </row>
    <row r="133" spans="2:16" x14ac:dyDescent="0.25">
      <c r="B133" s="100"/>
      <c r="C133" s="101"/>
      <c r="E133" s="108"/>
      <c r="F133" s="109"/>
      <c r="G133" s="97"/>
      <c r="H133" s="65">
        <v>24</v>
      </c>
      <c r="I133" s="66">
        <v>620</v>
      </c>
      <c r="J133" s="66" t="s">
        <v>147</v>
      </c>
      <c r="K133" s="67" t="s">
        <v>108</v>
      </c>
      <c r="L133" s="68" t="s">
        <v>148</v>
      </c>
      <c r="M133" s="68" t="s">
        <v>7</v>
      </c>
      <c r="N133" s="69">
        <v>0</v>
      </c>
      <c r="O133" s="70">
        <v>2206</v>
      </c>
      <c r="P133" s="71">
        <v>43617</v>
      </c>
    </row>
    <row r="134" spans="2:16" x14ac:dyDescent="0.25">
      <c r="B134" s="100"/>
      <c r="C134" s="101"/>
      <c r="E134" s="108"/>
      <c r="F134" s="109"/>
      <c r="G134" s="97"/>
      <c r="H134" s="65">
        <v>42</v>
      </c>
      <c r="I134" s="66">
        <v>166</v>
      </c>
      <c r="J134" s="66" t="s">
        <v>149</v>
      </c>
      <c r="K134" s="67" t="s">
        <v>108</v>
      </c>
      <c r="L134" s="68" t="s">
        <v>150</v>
      </c>
      <c r="M134" s="68" t="s">
        <v>7</v>
      </c>
      <c r="N134" s="69">
        <v>0</v>
      </c>
      <c r="O134" s="70">
        <v>2351</v>
      </c>
      <c r="P134" s="71">
        <v>43955</v>
      </c>
    </row>
    <row r="135" spans="2:16" ht="26.25" x14ac:dyDescent="0.25">
      <c r="B135" s="100"/>
      <c r="C135" s="101"/>
      <c r="E135" s="108"/>
      <c r="F135" s="109"/>
      <c r="G135" s="97"/>
      <c r="H135" s="65">
        <v>61</v>
      </c>
      <c r="I135" s="66">
        <v>5805</v>
      </c>
      <c r="J135" s="66" t="s">
        <v>151</v>
      </c>
      <c r="K135" s="67" t="s">
        <v>152</v>
      </c>
      <c r="L135" s="68" t="s">
        <v>153</v>
      </c>
      <c r="M135" s="68" t="s">
        <v>7</v>
      </c>
      <c r="N135" s="69">
        <v>0</v>
      </c>
      <c r="O135" s="70">
        <v>2353</v>
      </c>
      <c r="P135" s="71">
        <v>45901</v>
      </c>
    </row>
    <row r="136" spans="2:16" ht="26.25" x14ac:dyDescent="0.25">
      <c r="B136" s="100"/>
      <c r="C136" s="122"/>
      <c r="E136" s="123"/>
      <c r="F136" s="51"/>
      <c r="G136" s="97"/>
      <c r="H136" s="65">
        <v>35</v>
      </c>
      <c r="I136" s="66">
        <v>5350</v>
      </c>
      <c r="J136" s="66" t="s">
        <v>113</v>
      </c>
      <c r="K136" s="67" t="s">
        <v>111</v>
      </c>
      <c r="L136" s="68" t="s">
        <v>154</v>
      </c>
      <c r="M136" s="68" t="s">
        <v>7</v>
      </c>
      <c r="N136" s="69">
        <v>0</v>
      </c>
      <c r="O136" s="70">
        <v>2363</v>
      </c>
      <c r="P136" s="71">
        <v>44682</v>
      </c>
    </row>
    <row r="137" spans="2:16" ht="26.25" x14ac:dyDescent="0.25">
      <c r="B137" s="100"/>
      <c r="C137" s="122"/>
      <c r="E137" s="123"/>
      <c r="F137" s="51"/>
      <c r="G137" s="97"/>
      <c r="H137" s="65">
        <v>35</v>
      </c>
      <c r="I137" s="66">
        <v>5330</v>
      </c>
      <c r="J137" s="66" t="s">
        <v>113</v>
      </c>
      <c r="K137" s="67" t="s">
        <v>111</v>
      </c>
      <c r="L137" s="68" t="s">
        <v>154</v>
      </c>
      <c r="M137" s="68" t="s">
        <v>7</v>
      </c>
      <c r="N137" s="69">
        <v>0</v>
      </c>
      <c r="O137" s="70">
        <v>2363</v>
      </c>
      <c r="P137" s="71">
        <v>44682</v>
      </c>
    </row>
    <row r="138" spans="2:16" ht="26.25" x14ac:dyDescent="0.25">
      <c r="B138" s="100"/>
      <c r="C138" s="122"/>
      <c r="E138" s="123"/>
      <c r="F138" s="51"/>
      <c r="G138" s="97"/>
      <c r="H138" s="65">
        <v>20</v>
      </c>
      <c r="I138" s="66">
        <v>6705</v>
      </c>
      <c r="J138" s="66" t="s">
        <v>113</v>
      </c>
      <c r="K138" s="67" t="s">
        <v>111</v>
      </c>
      <c r="L138" s="68" t="s">
        <v>155</v>
      </c>
      <c r="M138" s="68" t="s">
        <v>7</v>
      </c>
      <c r="N138" s="69">
        <v>0</v>
      </c>
      <c r="O138" s="70">
        <v>2395</v>
      </c>
      <c r="P138" s="71">
        <v>45352</v>
      </c>
    </row>
    <row r="139" spans="2:16" x14ac:dyDescent="0.25">
      <c r="B139" s="100"/>
      <c r="C139" s="122"/>
      <c r="E139" s="123"/>
      <c r="F139" s="51"/>
      <c r="G139" s="97"/>
      <c r="H139" s="65">
        <v>20</v>
      </c>
      <c r="I139" s="66">
        <v>2870</v>
      </c>
      <c r="J139" s="66" t="s">
        <v>156</v>
      </c>
      <c r="K139" s="67" t="s">
        <v>108</v>
      </c>
      <c r="L139" s="68" t="s">
        <v>157</v>
      </c>
      <c r="M139" s="68" t="s">
        <v>7</v>
      </c>
      <c r="N139" s="69">
        <v>0</v>
      </c>
      <c r="O139" s="70">
        <v>2401</v>
      </c>
      <c r="P139" s="71">
        <v>45627</v>
      </c>
    </row>
    <row r="140" spans="2:16" x14ac:dyDescent="0.25">
      <c r="B140" s="100"/>
      <c r="C140" s="122"/>
      <c r="E140" s="123"/>
      <c r="F140" s="51"/>
      <c r="G140" s="97"/>
      <c r="H140" s="65">
        <v>24</v>
      </c>
      <c r="I140" s="66">
        <v>1430</v>
      </c>
      <c r="J140" s="66" t="s">
        <v>147</v>
      </c>
      <c r="K140" s="67" t="s">
        <v>108</v>
      </c>
      <c r="L140" s="68" t="s">
        <v>158</v>
      </c>
      <c r="M140" s="68" t="s">
        <v>7</v>
      </c>
      <c r="N140" s="69">
        <v>0</v>
      </c>
      <c r="O140" s="70">
        <v>2902</v>
      </c>
      <c r="P140" s="71">
        <v>45870</v>
      </c>
    </row>
    <row r="141" spans="2:16" x14ac:dyDescent="0.25">
      <c r="B141" s="100"/>
      <c r="C141" s="122"/>
      <c r="E141" s="123"/>
      <c r="F141" s="51"/>
      <c r="G141" s="97"/>
      <c r="H141" s="65">
        <v>24</v>
      </c>
      <c r="I141" s="66">
        <v>1390</v>
      </c>
      <c r="J141" s="66" t="s">
        <v>159</v>
      </c>
      <c r="K141" s="67" t="s">
        <v>108</v>
      </c>
      <c r="L141" s="68" t="s">
        <v>160</v>
      </c>
      <c r="M141" s="68" t="s">
        <v>7</v>
      </c>
      <c r="N141" s="69">
        <v>0</v>
      </c>
      <c r="O141" s="70">
        <v>2902</v>
      </c>
      <c r="P141" s="71">
        <v>45870</v>
      </c>
    </row>
    <row r="142" spans="2:16" x14ac:dyDescent="0.25">
      <c r="B142" s="100"/>
      <c r="C142" s="122"/>
      <c r="E142" s="123"/>
      <c r="F142" s="51"/>
      <c r="G142" s="97"/>
      <c r="H142" s="65">
        <v>32</v>
      </c>
      <c r="I142" s="66">
        <v>50</v>
      </c>
      <c r="J142" s="66" t="s">
        <v>161</v>
      </c>
      <c r="K142" s="67" t="s">
        <v>162</v>
      </c>
      <c r="L142" s="68" t="s">
        <v>163</v>
      </c>
      <c r="M142" s="68" t="s">
        <v>7</v>
      </c>
      <c r="N142" s="69">
        <v>0</v>
      </c>
      <c r="O142" s="70">
        <v>3030</v>
      </c>
      <c r="P142" s="71">
        <v>47453</v>
      </c>
    </row>
    <row r="143" spans="2:16" x14ac:dyDescent="0.25">
      <c r="B143" s="100"/>
      <c r="C143" s="122"/>
      <c r="E143" s="123"/>
      <c r="F143" s="51"/>
      <c r="G143" s="97"/>
      <c r="H143" s="65">
        <v>24</v>
      </c>
      <c r="I143" s="66">
        <v>2445</v>
      </c>
      <c r="J143" s="66" t="s">
        <v>164</v>
      </c>
      <c r="K143" s="67" t="s">
        <v>108</v>
      </c>
      <c r="L143" s="68" t="s">
        <v>165</v>
      </c>
      <c r="M143" s="68" t="s">
        <v>7</v>
      </c>
      <c r="N143" s="69">
        <v>0</v>
      </c>
      <c r="O143" s="70">
        <v>3033</v>
      </c>
      <c r="P143" s="71">
        <v>46447</v>
      </c>
    </row>
    <row r="144" spans="2:16" ht="26.25" x14ac:dyDescent="0.25">
      <c r="B144" s="100"/>
      <c r="C144" s="122"/>
      <c r="E144" s="123"/>
      <c r="F144" s="51"/>
      <c r="G144" s="97"/>
      <c r="H144" s="65">
        <v>35</v>
      </c>
      <c r="I144" s="66">
        <v>5355</v>
      </c>
      <c r="J144" s="66" t="s">
        <v>113</v>
      </c>
      <c r="K144" s="67" t="s">
        <v>111</v>
      </c>
      <c r="L144" s="68" t="s">
        <v>166</v>
      </c>
      <c r="M144" s="68" t="s">
        <v>7</v>
      </c>
      <c r="N144" s="69">
        <v>0</v>
      </c>
      <c r="O144" s="70">
        <v>3036</v>
      </c>
      <c r="P144" s="71">
        <v>45566</v>
      </c>
    </row>
    <row r="145" spans="2:16" ht="26.25" x14ac:dyDescent="0.25">
      <c r="B145" s="100"/>
      <c r="C145" s="122"/>
      <c r="E145" s="123"/>
      <c r="F145" s="51"/>
      <c r="G145" s="97"/>
      <c r="H145" s="65">
        <v>49</v>
      </c>
      <c r="I145" s="66">
        <v>21</v>
      </c>
      <c r="J145" s="66" t="s">
        <v>167</v>
      </c>
      <c r="K145" s="67" t="s">
        <v>108</v>
      </c>
      <c r="L145" s="68" t="s">
        <v>168</v>
      </c>
      <c r="M145" s="68" t="s">
        <v>7</v>
      </c>
      <c r="N145" s="69">
        <v>0</v>
      </c>
      <c r="O145" s="70">
        <v>3089</v>
      </c>
      <c r="P145" s="71">
        <v>47300</v>
      </c>
    </row>
    <row r="146" spans="2:16" ht="26.25" x14ac:dyDescent="0.25">
      <c r="B146" s="100"/>
      <c r="C146" s="122"/>
      <c r="E146" s="123"/>
      <c r="F146" s="51"/>
      <c r="G146" s="97"/>
      <c r="H146" s="65">
        <v>28</v>
      </c>
      <c r="I146" s="66">
        <v>250</v>
      </c>
      <c r="J146" s="66" t="s">
        <v>140</v>
      </c>
      <c r="K146" s="67" t="s">
        <v>141</v>
      </c>
      <c r="L146" s="68" t="s">
        <v>169</v>
      </c>
      <c r="M146" s="68" t="s">
        <v>7</v>
      </c>
      <c r="N146" s="69">
        <v>0</v>
      </c>
      <c r="O146" s="70">
        <v>3186</v>
      </c>
      <c r="P146" s="71">
        <v>46935</v>
      </c>
    </row>
    <row r="147" spans="2:16" x14ac:dyDescent="0.25">
      <c r="B147" s="100"/>
      <c r="C147" s="122"/>
      <c r="E147" s="123"/>
      <c r="F147" s="51"/>
      <c r="G147" s="97"/>
      <c r="H147" s="65">
        <v>6</v>
      </c>
      <c r="I147" s="66">
        <v>580</v>
      </c>
      <c r="J147" s="66" t="s">
        <v>107</v>
      </c>
      <c r="K147" s="67" t="s">
        <v>108</v>
      </c>
      <c r="L147" s="68" t="s">
        <v>109</v>
      </c>
      <c r="M147" s="68" t="s">
        <v>8</v>
      </c>
      <c r="N147" s="69">
        <v>0</v>
      </c>
      <c r="O147" s="70">
        <v>1033</v>
      </c>
      <c r="P147" s="71">
        <v>44197</v>
      </c>
    </row>
    <row r="148" spans="2:16" x14ac:dyDescent="0.25">
      <c r="B148" s="100"/>
      <c r="C148" s="122"/>
      <c r="E148" s="123"/>
      <c r="F148" s="51"/>
      <c r="G148" s="97"/>
      <c r="H148" s="65">
        <v>6</v>
      </c>
      <c r="I148" s="66">
        <v>620</v>
      </c>
      <c r="J148" s="66" t="s">
        <v>107</v>
      </c>
      <c r="K148" s="67" t="s">
        <v>108</v>
      </c>
      <c r="L148" s="68" t="s">
        <v>109</v>
      </c>
      <c r="M148" s="68" t="s">
        <v>8</v>
      </c>
      <c r="N148" s="69">
        <v>0</v>
      </c>
      <c r="O148" s="70">
        <v>1033</v>
      </c>
      <c r="P148" s="71">
        <v>44197</v>
      </c>
    </row>
    <row r="149" spans="2:16" ht="26.25" x14ac:dyDescent="0.25">
      <c r="B149" s="100"/>
      <c r="C149" s="122"/>
      <c r="E149" s="123"/>
      <c r="F149" s="51"/>
      <c r="G149" s="97"/>
      <c r="H149" s="65">
        <v>24</v>
      </c>
      <c r="I149" s="66">
        <v>2225</v>
      </c>
      <c r="J149" s="66" t="s">
        <v>110</v>
      </c>
      <c r="K149" s="67" t="s">
        <v>111</v>
      </c>
      <c r="L149" s="68" t="s">
        <v>112</v>
      </c>
      <c r="M149" s="68" t="s">
        <v>8</v>
      </c>
      <c r="N149" s="69">
        <v>0</v>
      </c>
      <c r="O149" s="70">
        <v>1115</v>
      </c>
      <c r="P149" s="71">
        <v>46204</v>
      </c>
    </row>
    <row r="150" spans="2:16" x14ac:dyDescent="0.25">
      <c r="B150" s="100"/>
      <c r="C150" s="122"/>
      <c r="E150" s="123"/>
      <c r="F150" s="51"/>
      <c r="G150" s="97"/>
      <c r="H150" s="65">
        <v>72</v>
      </c>
      <c r="I150" s="66">
        <v>245</v>
      </c>
      <c r="J150" s="66" t="s">
        <v>170</v>
      </c>
      <c r="K150" s="67" t="s">
        <v>108</v>
      </c>
      <c r="L150" s="68" t="s">
        <v>171</v>
      </c>
      <c r="M150" s="68" t="s">
        <v>8</v>
      </c>
      <c r="N150" s="69">
        <v>0</v>
      </c>
      <c r="O150" s="70">
        <v>1286</v>
      </c>
      <c r="P150" s="71">
        <v>46023</v>
      </c>
    </row>
    <row r="151" spans="2:16" x14ac:dyDescent="0.25">
      <c r="B151" s="100"/>
      <c r="C151" s="122"/>
      <c r="E151" s="123"/>
      <c r="F151" s="51"/>
      <c r="G151" s="97"/>
      <c r="H151" s="65">
        <v>42</v>
      </c>
      <c r="I151" s="66">
        <v>205</v>
      </c>
      <c r="J151" s="66" t="s">
        <v>149</v>
      </c>
      <c r="K151" s="67" t="s">
        <v>108</v>
      </c>
      <c r="L151" s="68" t="s">
        <v>172</v>
      </c>
      <c r="M151" s="68" t="s">
        <v>8</v>
      </c>
      <c r="N151" s="69">
        <v>0</v>
      </c>
      <c r="O151" s="70">
        <v>2741</v>
      </c>
      <c r="P151" s="71">
        <v>44621</v>
      </c>
    </row>
    <row r="152" spans="2:16" x14ac:dyDescent="0.25">
      <c r="B152" s="100"/>
      <c r="C152" s="122"/>
      <c r="E152" s="123"/>
      <c r="F152" s="51"/>
      <c r="G152" s="97"/>
      <c r="H152" s="65">
        <v>111</v>
      </c>
      <c r="I152" s="66">
        <v>22</v>
      </c>
      <c r="J152" s="66" t="s">
        <v>173</v>
      </c>
      <c r="K152" s="67" t="s">
        <v>174</v>
      </c>
      <c r="L152" s="68" t="s">
        <v>175</v>
      </c>
      <c r="M152" s="68" t="s">
        <v>9</v>
      </c>
      <c r="N152" s="69">
        <v>0</v>
      </c>
      <c r="O152" s="70">
        <v>1288</v>
      </c>
      <c r="P152" s="71">
        <v>45809</v>
      </c>
    </row>
    <row r="153" spans="2:16" x14ac:dyDescent="0.25">
      <c r="B153" s="100"/>
      <c r="C153" s="122"/>
      <c r="E153" s="123"/>
      <c r="F153" s="51"/>
      <c r="G153" s="97"/>
      <c r="H153" s="65">
        <v>100</v>
      </c>
      <c r="I153" s="66">
        <v>435</v>
      </c>
      <c r="J153" s="66" t="s">
        <v>176</v>
      </c>
      <c r="K153" s="67" t="s">
        <v>108</v>
      </c>
      <c r="L153" s="68" t="s">
        <v>177</v>
      </c>
      <c r="M153" s="68" t="s">
        <v>9</v>
      </c>
      <c r="N153" s="69">
        <v>0</v>
      </c>
      <c r="O153" s="70">
        <v>1643</v>
      </c>
      <c r="P153" s="71">
        <v>47484</v>
      </c>
    </row>
    <row r="154" spans="2:16" x14ac:dyDescent="0.25">
      <c r="B154" s="100"/>
      <c r="C154" s="122"/>
      <c r="E154" s="123"/>
      <c r="F154" s="51"/>
      <c r="G154" s="97"/>
      <c r="H154" s="65">
        <v>6</v>
      </c>
      <c r="I154" s="66">
        <v>3600</v>
      </c>
      <c r="J154" s="66" t="s">
        <v>143</v>
      </c>
      <c r="K154" s="67" t="s">
        <v>111</v>
      </c>
      <c r="L154" s="68" t="s">
        <v>144</v>
      </c>
      <c r="M154" s="68" t="s">
        <v>9</v>
      </c>
      <c r="N154" s="69">
        <v>0</v>
      </c>
      <c r="O154" s="70">
        <v>1745</v>
      </c>
      <c r="P154" s="71">
        <v>48030</v>
      </c>
    </row>
    <row r="155" spans="2:16" ht="26.25" x14ac:dyDescent="0.25">
      <c r="B155" s="100"/>
      <c r="C155" s="122"/>
      <c r="E155" s="123"/>
      <c r="F155" s="51"/>
      <c r="G155" s="97"/>
      <c r="H155" s="65">
        <v>35</v>
      </c>
      <c r="I155" s="66">
        <v>5905</v>
      </c>
      <c r="J155" s="66" t="s">
        <v>113</v>
      </c>
      <c r="K155" s="67" t="s">
        <v>111</v>
      </c>
      <c r="L155" s="68" t="s">
        <v>178</v>
      </c>
      <c r="M155" s="68" t="s">
        <v>11</v>
      </c>
      <c r="N155" s="69">
        <v>8709.7020749999992</v>
      </c>
      <c r="O155" s="70">
        <v>1115</v>
      </c>
      <c r="P155" s="71">
        <v>46204</v>
      </c>
    </row>
    <row r="156" spans="2:16" x14ac:dyDescent="0.25">
      <c r="B156" s="100"/>
      <c r="C156" s="122"/>
      <c r="E156" s="123"/>
      <c r="F156" s="51"/>
      <c r="G156" s="97"/>
      <c r="H156" s="65">
        <v>61</v>
      </c>
      <c r="I156" s="66">
        <v>1501</v>
      </c>
      <c r="J156" s="66" t="s">
        <v>179</v>
      </c>
      <c r="K156" s="67" t="s">
        <v>108</v>
      </c>
      <c r="L156" s="68" t="s">
        <v>180</v>
      </c>
      <c r="M156" s="68" t="s">
        <v>11</v>
      </c>
      <c r="N156" s="69">
        <v>110779.39125500001</v>
      </c>
      <c r="O156" s="70">
        <v>1285</v>
      </c>
      <c r="P156" s="71">
        <v>45901</v>
      </c>
    </row>
    <row r="157" spans="2:16" x14ac:dyDescent="0.25">
      <c r="B157" s="100"/>
      <c r="C157" s="122"/>
      <c r="E157" s="123"/>
      <c r="F157" s="51"/>
      <c r="G157" s="97"/>
      <c r="H157" s="65">
        <v>75</v>
      </c>
      <c r="I157" s="66">
        <v>81</v>
      </c>
      <c r="J157" s="66" t="s">
        <v>161</v>
      </c>
      <c r="K157" s="67" t="s">
        <v>162</v>
      </c>
      <c r="L157" s="68" t="s">
        <v>181</v>
      </c>
      <c r="M157" s="68" t="s">
        <v>11</v>
      </c>
      <c r="N157" s="69">
        <v>708594.49298500002</v>
      </c>
      <c r="O157" s="70">
        <v>1287</v>
      </c>
      <c r="P157" s="71">
        <v>46082</v>
      </c>
    </row>
    <row r="158" spans="2:16" x14ac:dyDescent="0.25">
      <c r="B158" s="100"/>
      <c r="C158" s="122"/>
      <c r="E158" s="123"/>
      <c r="F158" s="51"/>
      <c r="G158" s="97"/>
      <c r="H158" s="65">
        <v>30</v>
      </c>
      <c r="I158" s="66">
        <v>3075</v>
      </c>
      <c r="J158" s="66" t="s">
        <v>182</v>
      </c>
      <c r="K158" s="67" t="s">
        <v>111</v>
      </c>
      <c r="L158" s="68" t="s">
        <v>183</v>
      </c>
      <c r="M158" s="68" t="s">
        <v>11</v>
      </c>
      <c r="N158" s="69">
        <v>46056.207920000001</v>
      </c>
      <c r="O158" s="70">
        <v>1342</v>
      </c>
      <c r="P158" s="71">
        <v>43862</v>
      </c>
    </row>
    <row r="159" spans="2:16" x14ac:dyDescent="0.25">
      <c r="B159" s="100"/>
      <c r="C159" s="122"/>
      <c r="E159" s="123"/>
      <c r="F159" s="51"/>
      <c r="G159" s="97"/>
      <c r="H159" s="65">
        <v>48</v>
      </c>
      <c r="I159" s="66">
        <v>22</v>
      </c>
      <c r="J159" s="66" t="s">
        <v>173</v>
      </c>
      <c r="K159" s="67" t="s">
        <v>174</v>
      </c>
      <c r="L159" s="68" t="s">
        <v>175</v>
      </c>
      <c r="M159" s="68" t="s">
        <v>11</v>
      </c>
      <c r="N159" s="69">
        <v>854581.62308000005</v>
      </c>
      <c r="O159" s="70">
        <v>1537</v>
      </c>
      <c r="P159" s="71">
        <v>47209</v>
      </c>
    </row>
    <row r="160" spans="2:16" x14ac:dyDescent="0.25">
      <c r="B160" s="100"/>
      <c r="C160" s="122"/>
      <c r="E160" s="123"/>
      <c r="F160" s="51"/>
      <c r="G160" s="97"/>
      <c r="H160" s="65">
        <v>44</v>
      </c>
      <c r="I160" s="66">
        <v>79</v>
      </c>
      <c r="J160" s="66" t="s">
        <v>161</v>
      </c>
      <c r="K160" s="67" t="s">
        <v>162</v>
      </c>
      <c r="L160" s="68" t="s">
        <v>184</v>
      </c>
      <c r="M160" s="68" t="s">
        <v>11</v>
      </c>
      <c r="N160" s="69">
        <v>234659.28852000003</v>
      </c>
      <c r="O160" s="70">
        <v>1732</v>
      </c>
      <c r="P160" s="71">
        <v>47484</v>
      </c>
    </row>
    <row r="161" spans="1:16" x14ac:dyDescent="0.25">
      <c r="B161" s="100"/>
      <c r="C161" s="122"/>
      <c r="E161" s="123"/>
      <c r="F161" s="51"/>
      <c r="G161" s="97"/>
      <c r="H161" s="65">
        <v>99</v>
      </c>
      <c r="I161" s="66">
        <v>2455</v>
      </c>
      <c r="J161" s="66" t="s">
        <v>164</v>
      </c>
      <c r="K161" s="67" t="s">
        <v>108</v>
      </c>
      <c r="L161" s="68" t="s">
        <v>165</v>
      </c>
      <c r="M161" s="68" t="s">
        <v>11</v>
      </c>
      <c r="N161" s="69">
        <v>1925596.651665</v>
      </c>
      <c r="O161" s="70">
        <v>1812</v>
      </c>
      <c r="P161" s="71">
        <v>47119</v>
      </c>
    </row>
    <row r="162" spans="1:16" x14ac:dyDescent="0.25">
      <c r="B162" s="100"/>
      <c r="C162" s="122"/>
      <c r="E162" s="123"/>
      <c r="F162" s="51"/>
      <c r="G162" s="97"/>
      <c r="H162" s="65">
        <v>20</v>
      </c>
      <c r="I162" s="66">
        <v>3015</v>
      </c>
      <c r="J162" s="66" t="s">
        <v>182</v>
      </c>
      <c r="K162" s="67" t="s">
        <v>111</v>
      </c>
      <c r="L162" s="68" t="s">
        <v>183</v>
      </c>
      <c r="M162" s="68" t="s">
        <v>11</v>
      </c>
      <c r="N162" s="69">
        <v>47711.662485000001</v>
      </c>
      <c r="O162" s="70">
        <v>2224</v>
      </c>
      <c r="P162" s="71">
        <v>43862</v>
      </c>
    </row>
    <row r="163" spans="1:16" x14ac:dyDescent="0.25">
      <c r="B163" s="100"/>
      <c r="C163" s="122"/>
      <c r="E163" s="123"/>
      <c r="F163" s="51"/>
      <c r="G163" s="97"/>
      <c r="H163" s="65">
        <v>15</v>
      </c>
      <c r="I163" s="66">
        <v>160</v>
      </c>
      <c r="J163" s="66" t="s">
        <v>185</v>
      </c>
      <c r="K163" s="67" t="s">
        <v>118</v>
      </c>
      <c r="L163" s="68" t="s">
        <v>186</v>
      </c>
      <c r="M163" s="68" t="s">
        <v>11</v>
      </c>
      <c r="N163" s="69">
        <v>223364.12900000002</v>
      </c>
      <c r="O163" s="70">
        <v>2255</v>
      </c>
      <c r="P163" s="71">
        <v>42430</v>
      </c>
    </row>
    <row r="164" spans="1:16" x14ac:dyDescent="0.25">
      <c r="B164" s="100"/>
      <c r="C164" s="122"/>
      <c r="E164" s="123"/>
      <c r="F164" s="51"/>
      <c r="G164" s="97"/>
      <c r="H164" s="65">
        <v>15</v>
      </c>
      <c r="I164" s="66">
        <v>165</v>
      </c>
      <c r="J164" s="66" t="s">
        <v>187</v>
      </c>
      <c r="K164" s="67" t="s">
        <v>118</v>
      </c>
      <c r="L164" s="68" t="s">
        <v>188</v>
      </c>
      <c r="M164" s="68" t="s">
        <v>11</v>
      </c>
      <c r="N164" s="69">
        <v>187596.34900000002</v>
      </c>
      <c r="O164" s="70">
        <v>2255</v>
      </c>
      <c r="P164" s="71">
        <v>42430</v>
      </c>
    </row>
    <row r="165" spans="1:16" x14ac:dyDescent="0.25">
      <c r="B165" s="100"/>
      <c r="C165" s="122"/>
      <c r="E165" s="123"/>
      <c r="F165" s="51"/>
      <c r="G165" s="97"/>
      <c r="H165" s="65">
        <v>42</v>
      </c>
      <c r="I165" s="66">
        <v>170</v>
      </c>
      <c r="J165" s="66" t="s">
        <v>149</v>
      </c>
      <c r="K165" s="67" t="s">
        <v>108</v>
      </c>
      <c r="L165" s="68" t="s">
        <v>150</v>
      </c>
      <c r="M165" s="68" t="s">
        <v>11</v>
      </c>
      <c r="N165" s="69">
        <v>36393.342799999999</v>
      </c>
      <c r="O165" s="70">
        <v>2351</v>
      </c>
      <c r="P165" s="71">
        <v>43955</v>
      </c>
    </row>
    <row r="166" spans="1:16" x14ac:dyDescent="0.25">
      <c r="B166" s="100"/>
      <c r="C166" s="122"/>
      <c r="E166" s="123"/>
      <c r="F166" s="51"/>
      <c r="G166" s="97"/>
      <c r="H166" s="65">
        <v>42</v>
      </c>
      <c r="I166" s="66">
        <v>2745</v>
      </c>
      <c r="J166" s="66" t="s">
        <v>189</v>
      </c>
      <c r="K166" s="67" t="s">
        <v>108</v>
      </c>
      <c r="L166" s="68" t="s">
        <v>190</v>
      </c>
      <c r="M166" s="68" t="s">
        <v>11</v>
      </c>
      <c r="N166" s="69">
        <v>742316.67776500003</v>
      </c>
      <c r="O166" s="70">
        <v>2750</v>
      </c>
      <c r="P166" s="71">
        <v>44866</v>
      </c>
    </row>
    <row r="167" spans="1:16" x14ac:dyDescent="0.25">
      <c r="B167" s="100"/>
      <c r="C167" s="122"/>
      <c r="E167" s="123"/>
      <c r="F167" s="51"/>
      <c r="G167" s="97"/>
      <c r="H167" s="65">
        <v>24</v>
      </c>
      <c r="I167" s="66">
        <v>2150</v>
      </c>
      <c r="J167" s="66" t="s">
        <v>191</v>
      </c>
      <c r="K167" s="67" t="s">
        <v>108</v>
      </c>
      <c r="L167" s="68" t="s">
        <v>192</v>
      </c>
      <c r="M167" s="68" t="s">
        <v>12</v>
      </c>
      <c r="N167" s="69">
        <v>1041796.75367</v>
      </c>
      <c r="O167" s="70">
        <v>1726</v>
      </c>
      <c r="P167" s="71">
        <v>47939</v>
      </c>
    </row>
    <row r="168" spans="1:16" x14ac:dyDescent="0.25">
      <c r="B168" s="100"/>
      <c r="C168" s="122"/>
      <c r="E168" s="123"/>
      <c r="F168" s="51"/>
      <c r="G168" s="97"/>
      <c r="H168" s="65">
        <v>15</v>
      </c>
      <c r="I168" s="66">
        <v>505</v>
      </c>
      <c r="J168" s="66" t="s">
        <v>145</v>
      </c>
      <c r="K168" s="67" t="s">
        <v>138</v>
      </c>
      <c r="L168" s="68" t="s">
        <v>146</v>
      </c>
      <c r="M168" s="68" t="s">
        <v>12</v>
      </c>
      <c r="N168" s="69">
        <v>1257389.3506</v>
      </c>
      <c r="O168" s="70">
        <v>1731</v>
      </c>
      <c r="P168" s="71">
        <v>42430</v>
      </c>
    </row>
    <row r="169" spans="1:16" x14ac:dyDescent="0.25">
      <c r="B169" s="100"/>
      <c r="C169" s="122"/>
      <c r="E169" s="123"/>
      <c r="F169" s="51"/>
      <c r="G169" s="97"/>
      <c r="H169" s="65">
        <v>30</v>
      </c>
      <c r="I169" s="66">
        <v>70</v>
      </c>
      <c r="J169" s="66" t="s">
        <v>161</v>
      </c>
      <c r="K169" s="67" t="s">
        <v>162</v>
      </c>
      <c r="L169" s="68" t="s">
        <v>163</v>
      </c>
      <c r="M169" s="68" t="s">
        <v>12</v>
      </c>
      <c r="N169" s="69">
        <v>655307.59244000015</v>
      </c>
      <c r="O169" s="70">
        <v>1947</v>
      </c>
      <c r="P169" s="71">
        <v>42675</v>
      </c>
    </row>
    <row r="170" spans="1:16" ht="15.75" thickBot="1" x14ac:dyDescent="0.3"/>
    <row r="171" spans="1:16" ht="45.75" customHeight="1" thickBot="1" x14ac:dyDescent="0.3">
      <c r="A171" s="49" t="s">
        <v>193</v>
      </c>
      <c r="B171" s="50"/>
      <c r="C171" s="8"/>
      <c r="D171" s="9"/>
      <c r="E171" s="8"/>
      <c r="F171" s="10"/>
      <c r="N171" s="51"/>
    </row>
    <row r="172" spans="1:16" ht="16.5" thickTop="1" thickBot="1" x14ac:dyDescent="0.3">
      <c r="A172" s="11"/>
      <c r="B172" s="12"/>
      <c r="C172" s="8"/>
      <c r="D172" s="9"/>
      <c r="E172" s="8"/>
      <c r="F172" s="10"/>
      <c r="N172" s="51"/>
    </row>
    <row r="173" spans="1:16" ht="45.75" customHeight="1" thickTop="1" thickBot="1" x14ac:dyDescent="0.3">
      <c r="A173" s="52" t="s">
        <v>16</v>
      </c>
      <c r="B173" s="12"/>
      <c r="C173" s="8"/>
      <c r="D173" s="9"/>
      <c r="E173" s="8"/>
      <c r="F173" s="10"/>
      <c r="H173" s="53" t="s">
        <v>17</v>
      </c>
      <c r="I173" s="54"/>
      <c r="N173" s="51"/>
    </row>
    <row r="174" spans="1:16" ht="16.5" thickTop="1" thickBot="1" x14ac:dyDescent="0.3">
      <c r="A174" s="11"/>
      <c r="B174" s="12"/>
      <c r="C174" s="8"/>
      <c r="D174" s="9"/>
      <c r="E174" s="13"/>
      <c r="F174" s="14"/>
      <c r="N174" s="51"/>
    </row>
    <row r="175" spans="1:16" ht="45.75" customHeight="1" thickTop="1" thickBot="1" x14ac:dyDescent="0.3">
      <c r="A175" s="15" t="s">
        <v>2</v>
      </c>
      <c r="B175" s="16" t="s">
        <v>3</v>
      </c>
      <c r="C175" s="17" t="s">
        <v>4</v>
      </c>
      <c r="D175" s="16" t="s">
        <v>5</v>
      </c>
      <c r="E175" s="18" t="s">
        <v>4</v>
      </c>
      <c r="F175" s="19" t="s">
        <v>6</v>
      </c>
      <c r="G175" s="55"/>
      <c r="H175" s="56" t="s">
        <v>18</v>
      </c>
      <c r="I175" s="57" t="s">
        <v>19</v>
      </c>
      <c r="J175" s="58" t="s">
        <v>20</v>
      </c>
      <c r="K175" s="58" t="s">
        <v>21</v>
      </c>
      <c r="L175" s="58" t="s">
        <v>22</v>
      </c>
      <c r="M175" s="58" t="s">
        <v>23</v>
      </c>
      <c r="N175" s="59" t="s">
        <v>6</v>
      </c>
      <c r="O175" s="58" t="s">
        <v>24</v>
      </c>
      <c r="P175" s="60" t="s">
        <v>25</v>
      </c>
    </row>
    <row r="176" spans="1:16" ht="15.75" thickTop="1" x14ac:dyDescent="0.25">
      <c r="A176" s="61" t="s">
        <v>7</v>
      </c>
      <c r="B176" s="61">
        <v>1</v>
      </c>
      <c r="C176" s="62">
        <v>4.7619047619047616E-2</v>
      </c>
      <c r="D176" s="63">
        <v>10</v>
      </c>
      <c r="E176" s="62">
        <v>2.1645021645021644E-2</v>
      </c>
      <c r="F176" s="64"/>
      <c r="G176" s="55"/>
      <c r="H176" s="65">
        <v>10</v>
      </c>
      <c r="I176" s="66">
        <v>303</v>
      </c>
      <c r="J176" s="66" t="s">
        <v>194</v>
      </c>
      <c r="K176" s="67" t="s">
        <v>195</v>
      </c>
      <c r="L176" s="68" t="s">
        <v>196</v>
      </c>
      <c r="M176" s="68" t="s">
        <v>7</v>
      </c>
      <c r="N176" s="69">
        <v>0</v>
      </c>
      <c r="O176" s="70">
        <v>2219</v>
      </c>
      <c r="P176" s="71">
        <v>43252</v>
      </c>
    </row>
    <row r="177" spans="1:16" ht="26.25" x14ac:dyDescent="0.25">
      <c r="A177" s="72" t="s">
        <v>8</v>
      </c>
      <c r="B177" s="72">
        <v>5</v>
      </c>
      <c r="C177" s="73">
        <v>0.23809523809523808</v>
      </c>
      <c r="D177" s="74">
        <v>71</v>
      </c>
      <c r="E177" s="73">
        <v>0.15367965367965367</v>
      </c>
      <c r="F177" s="75"/>
      <c r="G177" s="55"/>
      <c r="H177" s="65">
        <v>11</v>
      </c>
      <c r="I177" s="66">
        <v>1</v>
      </c>
      <c r="J177" s="66" t="s">
        <v>197</v>
      </c>
      <c r="K177" s="67" t="s">
        <v>198</v>
      </c>
      <c r="L177" s="68" t="s">
        <v>199</v>
      </c>
      <c r="M177" s="68" t="s">
        <v>8</v>
      </c>
      <c r="N177" s="69">
        <v>0</v>
      </c>
      <c r="O177" s="70">
        <v>1933</v>
      </c>
      <c r="P177" s="71">
        <v>42339</v>
      </c>
    </row>
    <row r="178" spans="1:16" ht="26.25" x14ac:dyDescent="0.25">
      <c r="A178" s="72" t="s">
        <v>9</v>
      </c>
      <c r="B178" s="76">
        <v>6</v>
      </c>
      <c r="C178" s="73">
        <v>0.2857142857142857</v>
      </c>
      <c r="D178" s="77">
        <v>213</v>
      </c>
      <c r="E178" s="73">
        <v>0.46103896103896103</v>
      </c>
      <c r="F178" s="75"/>
      <c r="G178" s="97"/>
      <c r="H178" s="65">
        <v>10</v>
      </c>
      <c r="I178" s="66">
        <v>240</v>
      </c>
      <c r="J178" s="66" t="s">
        <v>200</v>
      </c>
      <c r="K178" s="67" t="s">
        <v>201</v>
      </c>
      <c r="L178" s="68" t="s">
        <v>202</v>
      </c>
      <c r="M178" s="68" t="s">
        <v>8</v>
      </c>
      <c r="N178" s="69">
        <v>0</v>
      </c>
      <c r="O178" s="70">
        <v>2358</v>
      </c>
      <c r="P178" s="71">
        <v>44652</v>
      </c>
    </row>
    <row r="179" spans="1:16" ht="26.25" x14ac:dyDescent="0.25">
      <c r="A179" s="78" t="s">
        <v>10</v>
      </c>
      <c r="B179" s="79">
        <v>12</v>
      </c>
      <c r="C179" s="80">
        <v>0.5714285714285714</v>
      </c>
      <c r="D179" s="81">
        <v>294</v>
      </c>
      <c r="E179" s="82">
        <v>0.63636363636363635</v>
      </c>
      <c r="F179" s="83"/>
      <c r="G179" s="97"/>
      <c r="H179" s="65">
        <v>15</v>
      </c>
      <c r="I179" s="66">
        <v>51</v>
      </c>
      <c r="J179" s="66" t="s">
        <v>203</v>
      </c>
      <c r="K179" s="67" t="s">
        <v>204</v>
      </c>
      <c r="L179" s="68" t="s">
        <v>205</v>
      </c>
      <c r="M179" s="68" t="s">
        <v>8</v>
      </c>
      <c r="N179" s="69">
        <v>0</v>
      </c>
      <c r="O179" s="70">
        <v>2744</v>
      </c>
      <c r="P179" s="71">
        <v>44256</v>
      </c>
    </row>
    <row r="180" spans="1:16" x14ac:dyDescent="0.25">
      <c r="A180" s="84"/>
      <c r="B180" s="76"/>
      <c r="C180" s="85"/>
      <c r="D180" s="76"/>
      <c r="E180" s="86"/>
      <c r="F180" s="87"/>
      <c r="G180" s="55"/>
      <c r="H180" s="65">
        <v>15</v>
      </c>
      <c r="I180" s="66">
        <v>5</v>
      </c>
      <c r="J180" s="66" t="s">
        <v>206</v>
      </c>
      <c r="K180" s="67" t="s">
        <v>207</v>
      </c>
      <c r="L180" s="68" t="s">
        <v>208</v>
      </c>
      <c r="M180" s="68" t="s">
        <v>8</v>
      </c>
      <c r="N180" s="69">
        <v>0</v>
      </c>
      <c r="O180" s="70">
        <v>2775</v>
      </c>
      <c r="P180" s="71">
        <v>44774</v>
      </c>
    </row>
    <row r="181" spans="1:16" x14ac:dyDescent="0.25">
      <c r="A181" s="84" t="s">
        <v>11</v>
      </c>
      <c r="B181" s="76">
        <v>7</v>
      </c>
      <c r="C181" s="73">
        <v>0.33333333333333331</v>
      </c>
      <c r="D181" s="77">
        <v>129</v>
      </c>
      <c r="E181" s="73">
        <v>0.2792207792207792</v>
      </c>
      <c r="F181" s="75">
        <v>1233550.9356600002</v>
      </c>
      <c r="G181" s="97"/>
      <c r="H181" s="65">
        <v>20</v>
      </c>
      <c r="I181" s="66">
        <v>4000</v>
      </c>
      <c r="J181" s="66" t="s">
        <v>209</v>
      </c>
      <c r="K181" s="67" t="s">
        <v>210</v>
      </c>
      <c r="L181" s="68" t="s">
        <v>211</v>
      </c>
      <c r="M181" s="68" t="s">
        <v>8</v>
      </c>
      <c r="N181" s="69">
        <v>0</v>
      </c>
      <c r="O181" s="70">
        <v>2888</v>
      </c>
      <c r="P181" s="71">
        <v>45323</v>
      </c>
    </row>
    <row r="182" spans="1:16" x14ac:dyDescent="0.25">
      <c r="A182" s="84" t="s">
        <v>12</v>
      </c>
      <c r="B182" s="76">
        <v>2</v>
      </c>
      <c r="C182" s="73">
        <v>9.5238095238095233E-2</v>
      </c>
      <c r="D182" s="77">
        <v>39</v>
      </c>
      <c r="E182" s="73">
        <v>8.4415584415584416E-2</v>
      </c>
      <c r="F182" s="75">
        <v>1570784.8136200001</v>
      </c>
      <c r="G182" s="97"/>
      <c r="H182" s="65">
        <v>15</v>
      </c>
      <c r="I182" s="66">
        <v>131</v>
      </c>
      <c r="J182" s="66" t="s">
        <v>212</v>
      </c>
      <c r="K182" s="67" t="s">
        <v>213</v>
      </c>
      <c r="L182" s="68" t="s">
        <v>214</v>
      </c>
      <c r="M182" s="68" t="s">
        <v>9</v>
      </c>
      <c r="N182" s="69">
        <v>0</v>
      </c>
      <c r="O182" s="70">
        <v>1742</v>
      </c>
      <c r="P182" s="71">
        <v>47849</v>
      </c>
    </row>
    <row r="183" spans="1:16" x14ac:dyDescent="0.25">
      <c r="A183" s="78" t="s">
        <v>13</v>
      </c>
      <c r="B183" s="79">
        <v>9</v>
      </c>
      <c r="C183" s="80">
        <v>0.42857142857142855</v>
      </c>
      <c r="D183" s="81">
        <v>168</v>
      </c>
      <c r="E183" s="82">
        <v>0.36363636363636365</v>
      </c>
      <c r="F183" s="83">
        <v>2804335.7492800001</v>
      </c>
      <c r="G183" s="97"/>
      <c r="H183" s="65">
        <v>47</v>
      </c>
      <c r="I183" s="66">
        <v>144</v>
      </c>
      <c r="J183" s="66" t="s">
        <v>215</v>
      </c>
      <c r="K183" s="67" t="s">
        <v>210</v>
      </c>
      <c r="L183" s="68" t="s">
        <v>216</v>
      </c>
      <c r="M183" s="68" t="s">
        <v>9</v>
      </c>
      <c r="N183" s="69">
        <v>0</v>
      </c>
      <c r="O183" s="70">
        <v>1826</v>
      </c>
      <c r="P183" s="71">
        <v>47665</v>
      </c>
    </row>
    <row r="184" spans="1:16" x14ac:dyDescent="0.25">
      <c r="A184" s="94"/>
      <c r="B184" s="76"/>
      <c r="C184" s="85"/>
      <c r="D184" s="76"/>
      <c r="E184" s="86"/>
      <c r="F184" s="87"/>
      <c r="G184" s="97"/>
      <c r="H184" s="65">
        <v>65</v>
      </c>
      <c r="I184" s="66">
        <v>4200</v>
      </c>
      <c r="J184" s="66" t="s">
        <v>209</v>
      </c>
      <c r="K184" s="67" t="s">
        <v>210</v>
      </c>
      <c r="L184" s="68" t="s">
        <v>217</v>
      </c>
      <c r="M184" s="68" t="s">
        <v>9</v>
      </c>
      <c r="N184" s="69">
        <v>0</v>
      </c>
      <c r="O184" s="70">
        <v>1935</v>
      </c>
      <c r="P184" s="71">
        <v>47665</v>
      </c>
    </row>
    <row r="185" spans="1:16" x14ac:dyDescent="0.25">
      <c r="A185" s="78" t="s">
        <v>33</v>
      </c>
      <c r="B185" s="79">
        <v>21</v>
      </c>
      <c r="C185" s="80">
        <v>1</v>
      </c>
      <c r="D185" s="81">
        <v>462</v>
      </c>
      <c r="E185" s="82">
        <v>1</v>
      </c>
      <c r="F185" s="83">
        <v>2804335.7492800001</v>
      </c>
      <c r="G185" s="97"/>
      <c r="H185" s="65">
        <v>10</v>
      </c>
      <c r="I185" s="66">
        <v>245</v>
      </c>
      <c r="J185" s="66" t="s">
        <v>185</v>
      </c>
      <c r="K185" s="67" t="s">
        <v>218</v>
      </c>
      <c r="L185" s="68" t="s">
        <v>219</v>
      </c>
      <c r="M185" s="68" t="s">
        <v>9</v>
      </c>
      <c r="N185" s="69">
        <v>0</v>
      </c>
      <c r="O185" s="70">
        <v>2743</v>
      </c>
      <c r="P185" s="71">
        <v>44256</v>
      </c>
    </row>
    <row r="186" spans="1:16" x14ac:dyDescent="0.25">
      <c r="B186" s="100"/>
      <c r="C186" s="101"/>
      <c r="D186" s="105"/>
      <c r="E186" s="106"/>
      <c r="F186" s="107"/>
      <c r="G186" s="99"/>
      <c r="H186" s="65">
        <v>12</v>
      </c>
      <c r="I186" s="66">
        <v>44</v>
      </c>
      <c r="J186" s="66" t="s">
        <v>220</v>
      </c>
      <c r="K186" s="67" t="s">
        <v>210</v>
      </c>
      <c r="L186" s="68" t="s">
        <v>221</v>
      </c>
      <c r="M186" s="68" t="s">
        <v>9</v>
      </c>
      <c r="N186" s="69">
        <v>0</v>
      </c>
      <c r="O186" s="70">
        <v>3002</v>
      </c>
      <c r="P186" s="71">
        <v>46054</v>
      </c>
    </row>
    <row r="187" spans="1:16" x14ac:dyDescent="0.25">
      <c r="B187" s="117"/>
      <c r="C187" s="101"/>
      <c r="D187" s="102"/>
      <c r="E187" s="103"/>
      <c r="F187" s="104"/>
      <c r="G187" s="99"/>
      <c r="H187" s="65">
        <v>64</v>
      </c>
      <c r="I187" s="66">
        <v>264</v>
      </c>
      <c r="J187" s="66" t="s">
        <v>222</v>
      </c>
      <c r="K187" s="67" t="s">
        <v>210</v>
      </c>
      <c r="L187" s="68" t="s">
        <v>223</v>
      </c>
      <c r="M187" s="68" t="s">
        <v>9</v>
      </c>
      <c r="N187" s="69">
        <v>0</v>
      </c>
      <c r="O187" s="70">
        <v>3226</v>
      </c>
      <c r="P187" s="71">
        <v>47239</v>
      </c>
    </row>
    <row r="188" spans="1:16" x14ac:dyDescent="0.25">
      <c r="B188" s="100"/>
      <c r="C188" s="101"/>
      <c r="D188" s="105"/>
      <c r="E188" s="106"/>
      <c r="F188" s="107"/>
      <c r="G188" s="99"/>
      <c r="H188" s="65">
        <v>20</v>
      </c>
      <c r="I188" s="66">
        <v>980</v>
      </c>
      <c r="J188" s="66" t="s">
        <v>224</v>
      </c>
      <c r="K188" s="67" t="s">
        <v>210</v>
      </c>
      <c r="L188" s="68" t="s">
        <v>225</v>
      </c>
      <c r="M188" s="68" t="s">
        <v>11</v>
      </c>
      <c r="N188" s="69">
        <v>130924.1312</v>
      </c>
      <c r="O188" s="70">
        <v>1936</v>
      </c>
      <c r="P188" s="71">
        <v>41974</v>
      </c>
    </row>
    <row r="189" spans="1:16" x14ac:dyDescent="0.25">
      <c r="B189" s="100"/>
      <c r="C189" s="101"/>
      <c r="D189" s="105"/>
      <c r="E189" s="106"/>
      <c r="F189" s="107"/>
      <c r="G189" s="99"/>
      <c r="H189" s="65">
        <v>44</v>
      </c>
      <c r="I189" s="66">
        <v>134</v>
      </c>
      <c r="J189" s="66" t="s">
        <v>215</v>
      </c>
      <c r="K189" s="67" t="s">
        <v>210</v>
      </c>
      <c r="L189" s="68" t="s">
        <v>216</v>
      </c>
      <c r="M189" s="68" t="s">
        <v>11</v>
      </c>
      <c r="N189" s="69">
        <v>831944.73528000002</v>
      </c>
      <c r="O189" s="70">
        <v>2218</v>
      </c>
      <c r="P189" s="71">
        <v>42430</v>
      </c>
    </row>
    <row r="190" spans="1:16" x14ac:dyDescent="0.25">
      <c r="B190" s="100"/>
      <c r="C190" s="101"/>
      <c r="D190" s="105"/>
      <c r="E190" s="106"/>
      <c r="F190" s="107"/>
      <c r="G190" s="99"/>
      <c r="H190" s="65">
        <v>21</v>
      </c>
      <c r="I190" s="66">
        <v>124</v>
      </c>
      <c r="J190" s="66" t="s">
        <v>215</v>
      </c>
      <c r="K190" s="67" t="s">
        <v>210</v>
      </c>
      <c r="L190" s="68" t="s">
        <v>216</v>
      </c>
      <c r="M190" s="68" t="s">
        <v>11</v>
      </c>
      <c r="N190" s="69">
        <v>52864.184320000008</v>
      </c>
      <c r="O190" s="70">
        <v>2359</v>
      </c>
      <c r="P190" s="71">
        <v>44256</v>
      </c>
    </row>
    <row r="191" spans="1:16" x14ac:dyDescent="0.25">
      <c r="B191" s="100"/>
      <c r="C191" s="101"/>
      <c r="D191" s="105"/>
      <c r="E191" s="106"/>
      <c r="F191" s="107"/>
      <c r="G191" s="99"/>
      <c r="H191" s="65">
        <v>10</v>
      </c>
      <c r="I191" s="66">
        <v>160</v>
      </c>
      <c r="J191" s="66" t="s">
        <v>226</v>
      </c>
      <c r="K191" s="67" t="s">
        <v>210</v>
      </c>
      <c r="L191" s="68" t="s">
        <v>227</v>
      </c>
      <c r="M191" s="68" t="s">
        <v>11</v>
      </c>
      <c r="N191" s="69">
        <v>55225.31078</v>
      </c>
      <c r="O191" s="70">
        <v>2396</v>
      </c>
      <c r="P191" s="71">
        <v>44927</v>
      </c>
    </row>
    <row r="192" spans="1:16" x14ac:dyDescent="0.25">
      <c r="B192" s="100"/>
      <c r="C192" s="101"/>
      <c r="D192" s="105"/>
      <c r="E192" s="106"/>
      <c r="F192" s="107"/>
      <c r="G192" s="99"/>
      <c r="H192" s="65">
        <v>10</v>
      </c>
      <c r="I192" s="66">
        <v>162</v>
      </c>
      <c r="J192" s="66" t="s">
        <v>226</v>
      </c>
      <c r="K192" s="67" t="s">
        <v>210</v>
      </c>
      <c r="L192" s="68" t="s">
        <v>227</v>
      </c>
      <c r="M192" s="68" t="s">
        <v>11</v>
      </c>
      <c r="N192" s="69">
        <v>41402.980779999998</v>
      </c>
      <c r="O192" s="70">
        <v>2396</v>
      </c>
      <c r="P192" s="71">
        <v>44927</v>
      </c>
    </row>
    <row r="193" spans="1:16" ht="26.25" x14ac:dyDescent="0.25">
      <c r="B193" s="100"/>
      <c r="C193" s="101"/>
      <c r="D193" s="105"/>
      <c r="E193" s="106"/>
      <c r="F193" s="107"/>
      <c r="G193" s="99"/>
      <c r="H193" s="65">
        <v>12</v>
      </c>
      <c r="I193" s="66">
        <v>836</v>
      </c>
      <c r="J193" s="66" t="s">
        <v>228</v>
      </c>
      <c r="K193" s="67" t="s">
        <v>229</v>
      </c>
      <c r="L193" s="68" t="s">
        <v>230</v>
      </c>
      <c r="M193" s="68" t="s">
        <v>11</v>
      </c>
      <c r="N193" s="69">
        <v>104275.82756000002</v>
      </c>
      <c r="O193" s="70">
        <v>2757</v>
      </c>
      <c r="P193" s="71">
        <v>44593</v>
      </c>
    </row>
    <row r="194" spans="1:16" x14ac:dyDescent="0.25">
      <c r="B194" s="100"/>
      <c r="C194" s="101"/>
      <c r="D194" s="105"/>
      <c r="E194" s="106"/>
      <c r="F194" s="107"/>
      <c r="G194" s="99"/>
      <c r="H194" s="65">
        <v>12</v>
      </c>
      <c r="I194" s="66">
        <v>1505</v>
      </c>
      <c r="J194" s="66" t="s">
        <v>231</v>
      </c>
      <c r="K194" s="67" t="s">
        <v>210</v>
      </c>
      <c r="L194" s="68" t="s">
        <v>232</v>
      </c>
      <c r="M194" s="68" t="s">
        <v>11</v>
      </c>
      <c r="N194" s="69">
        <v>16913.765739999999</v>
      </c>
      <c r="O194" s="70">
        <v>3003</v>
      </c>
      <c r="P194" s="71">
        <v>45778</v>
      </c>
    </row>
    <row r="195" spans="1:16" x14ac:dyDescent="0.25">
      <c r="B195" s="100"/>
      <c r="C195" s="101"/>
      <c r="D195" s="105"/>
      <c r="E195" s="106"/>
      <c r="F195" s="107"/>
      <c r="G195" s="99"/>
      <c r="H195" s="65">
        <v>28</v>
      </c>
      <c r="I195" s="66">
        <v>171</v>
      </c>
      <c r="J195" s="66" t="s">
        <v>233</v>
      </c>
      <c r="K195" s="67" t="s">
        <v>210</v>
      </c>
      <c r="L195" s="68" t="s">
        <v>234</v>
      </c>
      <c r="M195" s="68" t="s">
        <v>12</v>
      </c>
      <c r="N195" s="69">
        <v>721966.41492000013</v>
      </c>
      <c r="O195" s="70">
        <v>1331</v>
      </c>
      <c r="P195" s="71">
        <v>44136</v>
      </c>
    </row>
    <row r="196" spans="1:16" x14ac:dyDescent="0.25">
      <c r="B196" s="100"/>
      <c r="C196" s="101"/>
      <c r="D196" s="105"/>
      <c r="E196" s="106"/>
      <c r="F196" s="107"/>
      <c r="G196" s="99"/>
      <c r="H196" s="65">
        <v>11</v>
      </c>
      <c r="I196" s="66">
        <v>5</v>
      </c>
      <c r="J196" s="66" t="s">
        <v>235</v>
      </c>
      <c r="K196" s="67" t="s">
        <v>236</v>
      </c>
      <c r="L196" s="68" t="s">
        <v>237</v>
      </c>
      <c r="M196" s="68" t="s">
        <v>12</v>
      </c>
      <c r="N196" s="69">
        <v>848818.39870000002</v>
      </c>
      <c r="O196" s="70">
        <v>1934</v>
      </c>
      <c r="P196" s="71">
        <v>42339</v>
      </c>
    </row>
    <row r="197" spans="1:16" ht="15.75" thickBot="1" x14ac:dyDescent="0.3"/>
    <row r="198" spans="1:16" ht="45.75" customHeight="1" thickBot="1" x14ac:dyDescent="0.3">
      <c r="A198" s="49" t="s">
        <v>238</v>
      </c>
      <c r="B198" s="50"/>
      <c r="C198" s="8"/>
      <c r="D198" s="9"/>
      <c r="E198" s="8"/>
      <c r="F198" s="10"/>
      <c r="N198" s="51"/>
    </row>
    <row r="199" spans="1:16" ht="16.5" thickTop="1" thickBot="1" x14ac:dyDescent="0.3">
      <c r="A199" s="11"/>
      <c r="B199" s="12"/>
      <c r="C199" s="8"/>
      <c r="D199" s="9"/>
      <c r="E199" s="8"/>
      <c r="F199" s="10"/>
      <c r="N199" s="51"/>
    </row>
    <row r="200" spans="1:16" ht="45.75" customHeight="1" thickTop="1" thickBot="1" x14ac:dyDescent="0.3">
      <c r="A200" s="52" t="s">
        <v>16</v>
      </c>
      <c r="B200" s="12"/>
      <c r="C200" s="8"/>
      <c r="D200" s="9"/>
      <c r="E200" s="8"/>
      <c r="F200" s="10"/>
      <c r="H200" s="53" t="s">
        <v>17</v>
      </c>
      <c r="I200" s="54"/>
      <c r="N200" s="51"/>
    </row>
    <row r="201" spans="1:16" ht="16.5" thickTop="1" thickBot="1" x14ac:dyDescent="0.3">
      <c r="A201" s="11"/>
      <c r="B201" s="12"/>
      <c r="C201" s="8"/>
      <c r="D201" s="9"/>
      <c r="E201" s="13"/>
      <c r="F201" s="14"/>
      <c r="N201" s="51"/>
    </row>
    <row r="202" spans="1:16" ht="45.75" customHeight="1" thickTop="1" thickBot="1" x14ac:dyDescent="0.3">
      <c r="A202" s="15" t="s">
        <v>2</v>
      </c>
      <c r="B202" s="16" t="s">
        <v>3</v>
      </c>
      <c r="C202" s="17" t="s">
        <v>4</v>
      </c>
      <c r="D202" s="16" t="s">
        <v>5</v>
      </c>
      <c r="E202" s="18" t="s">
        <v>4</v>
      </c>
      <c r="F202" s="19" t="s">
        <v>6</v>
      </c>
      <c r="G202" s="55"/>
      <c r="H202" s="56" t="s">
        <v>18</v>
      </c>
      <c r="I202" s="57" t="s">
        <v>19</v>
      </c>
      <c r="J202" s="58" t="s">
        <v>20</v>
      </c>
      <c r="K202" s="58" t="s">
        <v>21</v>
      </c>
      <c r="L202" s="58" t="s">
        <v>22</v>
      </c>
      <c r="M202" s="58" t="s">
        <v>23</v>
      </c>
      <c r="N202" s="59" t="s">
        <v>6</v>
      </c>
      <c r="O202" s="58" t="s">
        <v>24</v>
      </c>
      <c r="P202" s="60" t="s">
        <v>25</v>
      </c>
    </row>
    <row r="203" spans="1:16" ht="15.75" thickTop="1" x14ac:dyDescent="0.25">
      <c r="A203" s="61" t="s">
        <v>7</v>
      </c>
      <c r="B203" s="61">
        <v>3</v>
      </c>
      <c r="C203" s="62">
        <v>0.15</v>
      </c>
      <c r="D203" s="63">
        <v>45</v>
      </c>
      <c r="E203" s="62">
        <v>0.30612244897959184</v>
      </c>
      <c r="F203" s="64"/>
      <c r="G203" s="99"/>
      <c r="H203" s="65">
        <v>20</v>
      </c>
      <c r="I203" s="66">
        <v>21</v>
      </c>
      <c r="J203" s="66" t="s">
        <v>239</v>
      </c>
      <c r="K203" s="67" t="s">
        <v>240</v>
      </c>
      <c r="L203" s="68" t="s">
        <v>241</v>
      </c>
      <c r="M203" s="68" t="s">
        <v>7</v>
      </c>
      <c r="N203" s="69">
        <v>0</v>
      </c>
      <c r="O203" s="70">
        <v>1733</v>
      </c>
      <c r="P203" s="71">
        <v>47027</v>
      </c>
    </row>
    <row r="204" spans="1:16" x14ac:dyDescent="0.25">
      <c r="A204" s="72" t="s">
        <v>8</v>
      </c>
      <c r="B204" s="72">
        <v>0</v>
      </c>
      <c r="C204" s="73">
        <v>0</v>
      </c>
      <c r="D204" s="74">
        <v>0</v>
      </c>
      <c r="E204" s="73">
        <v>0</v>
      </c>
      <c r="F204" s="75"/>
      <c r="G204" s="99"/>
      <c r="H204" s="65">
        <v>15</v>
      </c>
      <c r="I204" s="66">
        <v>8</v>
      </c>
      <c r="J204" s="66" t="s">
        <v>242</v>
      </c>
      <c r="K204" s="67" t="s">
        <v>243</v>
      </c>
      <c r="L204" s="68" t="s">
        <v>244</v>
      </c>
      <c r="M204" s="68" t="s">
        <v>7</v>
      </c>
      <c r="N204" s="69">
        <v>0</v>
      </c>
      <c r="O204" s="70">
        <v>2197</v>
      </c>
      <c r="P204" s="71">
        <v>42795</v>
      </c>
    </row>
    <row r="205" spans="1:16" ht="26.25" x14ac:dyDescent="0.25">
      <c r="A205" s="72" t="s">
        <v>9</v>
      </c>
      <c r="B205" s="76">
        <v>5</v>
      </c>
      <c r="C205" s="73">
        <v>0.25</v>
      </c>
      <c r="D205" s="77">
        <v>41</v>
      </c>
      <c r="E205" s="73">
        <v>0.27891156462585032</v>
      </c>
      <c r="F205" s="75"/>
      <c r="G205" s="99"/>
      <c r="H205" s="65">
        <v>10</v>
      </c>
      <c r="I205" s="66">
        <v>2550</v>
      </c>
      <c r="J205" s="66" t="s">
        <v>245</v>
      </c>
      <c r="K205" s="67" t="s">
        <v>246</v>
      </c>
      <c r="L205" s="68" t="s">
        <v>247</v>
      </c>
      <c r="M205" s="68" t="s">
        <v>7</v>
      </c>
      <c r="N205" s="69">
        <v>0</v>
      </c>
      <c r="O205" s="70">
        <v>2346</v>
      </c>
      <c r="P205" s="71">
        <v>44136</v>
      </c>
    </row>
    <row r="206" spans="1:16" x14ac:dyDescent="0.25">
      <c r="A206" s="78" t="s">
        <v>10</v>
      </c>
      <c r="B206" s="79">
        <v>8</v>
      </c>
      <c r="C206" s="80">
        <v>0.4</v>
      </c>
      <c r="D206" s="81">
        <v>86</v>
      </c>
      <c r="E206" s="82">
        <v>0.58503401360544216</v>
      </c>
      <c r="F206" s="83">
        <v>0</v>
      </c>
      <c r="G206" s="99"/>
      <c r="H206" s="65">
        <v>33</v>
      </c>
      <c r="I206" s="66">
        <v>35</v>
      </c>
      <c r="J206" s="66" t="s">
        <v>248</v>
      </c>
      <c r="K206" s="67" t="s">
        <v>249</v>
      </c>
      <c r="L206" s="68" t="s">
        <v>250</v>
      </c>
      <c r="M206" s="68" t="s">
        <v>9</v>
      </c>
      <c r="N206" s="69">
        <v>0</v>
      </c>
      <c r="O206" s="70">
        <v>1232</v>
      </c>
      <c r="P206" s="71">
        <v>45658</v>
      </c>
    </row>
    <row r="207" spans="1:16" x14ac:dyDescent="0.25">
      <c r="A207" s="84"/>
      <c r="B207" s="76"/>
      <c r="C207" s="85"/>
      <c r="D207" s="76"/>
      <c r="E207" s="86"/>
      <c r="F207" s="87"/>
      <c r="G207" s="99"/>
      <c r="H207" s="65">
        <v>2</v>
      </c>
      <c r="I207" s="66" t="s">
        <v>75</v>
      </c>
      <c r="J207" s="66" t="s">
        <v>75</v>
      </c>
      <c r="K207" s="67" t="s">
        <v>249</v>
      </c>
      <c r="L207" s="66" t="s">
        <v>75</v>
      </c>
      <c r="M207" s="68" t="s">
        <v>9</v>
      </c>
      <c r="N207" s="69">
        <v>0</v>
      </c>
      <c r="O207" s="70">
        <v>1233</v>
      </c>
      <c r="P207" s="71">
        <v>46296</v>
      </c>
    </row>
    <row r="208" spans="1:16" x14ac:dyDescent="0.25">
      <c r="A208" s="84" t="s">
        <v>11</v>
      </c>
      <c r="B208" s="76">
        <v>5</v>
      </c>
      <c r="C208" s="73">
        <v>0.25</v>
      </c>
      <c r="D208" s="77">
        <v>20</v>
      </c>
      <c r="E208" s="73">
        <v>0.1360544217687075</v>
      </c>
      <c r="F208" s="75">
        <v>382912.40460500005</v>
      </c>
      <c r="G208" s="99"/>
      <c r="H208" s="65">
        <v>2</v>
      </c>
      <c r="I208" s="66" t="s">
        <v>75</v>
      </c>
      <c r="J208" s="66" t="s">
        <v>75</v>
      </c>
      <c r="K208" s="67" t="s">
        <v>249</v>
      </c>
      <c r="L208" s="66" t="s">
        <v>75</v>
      </c>
      <c r="M208" s="68" t="s">
        <v>9</v>
      </c>
      <c r="N208" s="69">
        <v>0</v>
      </c>
      <c r="O208" s="70">
        <v>1233</v>
      </c>
      <c r="P208" s="71">
        <v>46296</v>
      </c>
    </row>
    <row r="209" spans="1:16" x14ac:dyDescent="0.25">
      <c r="A209" s="84" t="s">
        <v>12</v>
      </c>
      <c r="B209" s="76">
        <v>7</v>
      </c>
      <c r="C209" s="73">
        <v>0.35</v>
      </c>
      <c r="D209" s="77">
        <v>41</v>
      </c>
      <c r="E209" s="73">
        <v>0.27891156462585032</v>
      </c>
      <c r="F209" s="75">
        <v>2519947.9092600001</v>
      </c>
      <c r="G209" s="99"/>
      <c r="H209" s="65">
        <v>2</v>
      </c>
      <c r="I209" s="66" t="s">
        <v>75</v>
      </c>
      <c r="J209" s="66" t="s">
        <v>75</v>
      </c>
      <c r="K209" s="67" t="s">
        <v>249</v>
      </c>
      <c r="L209" s="66" t="s">
        <v>75</v>
      </c>
      <c r="M209" s="68" t="s">
        <v>9</v>
      </c>
      <c r="N209" s="69">
        <v>0</v>
      </c>
      <c r="O209" s="70">
        <v>1233</v>
      </c>
      <c r="P209" s="71">
        <v>46296</v>
      </c>
    </row>
    <row r="210" spans="1:16" x14ac:dyDescent="0.25">
      <c r="A210" s="78" t="s">
        <v>13</v>
      </c>
      <c r="B210" s="79">
        <v>12</v>
      </c>
      <c r="C210" s="80">
        <v>0.6</v>
      </c>
      <c r="D210" s="81">
        <v>61</v>
      </c>
      <c r="E210" s="82">
        <v>0.41496598639455784</v>
      </c>
      <c r="F210" s="83">
        <v>2902860.3138650004</v>
      </c>
      <c r="G210" s="99"/>
      <c r="H210" s="65">
        <v>2</v>
      </c>
      <c r="I210" s="66" t="s">
        <v>75</v>
      </c>
      <c r="J210" s="66" t="s">
        <v>75</v>
      </c>
      <c r="K210" s="67" t="s">
        <v>249</v>
      </c>
      <c r="L210" s="66" t="s">
        <v>75</v>
      </c>
      <c r="M210" s="68" t="s">
        <v>9</v>
      </c>
      <c r="N210" s="69">
        <v>0</v>
      </c>
      <c r="O210" s="70">
        <v>1233</v>
      </c>
      <c r="P210" s="71">
        <v>46296</v>
      </c>
    </row>
    <row r="211" spans="1:16" x14ac:dyDescent="0.25">
      <c r="A211" s="94"/>
      <c r="B211" s="76"/>
      <c r="C211" s="85"/>
      <c r="D211" s="76"/>
      <c r="E211" s="86"/>
      <c r="F211" s="87"/>
      <c r="G211" s="55"/>
      <c r="H211" s="65">
        <v>2</v>
      </c>
      <c r="I211" s="66" t="s">
        <v>75</v>
      </c>
      <c r="J211" s="66" t="s">
        <v>75</v>
      </c>
      <c r="K211" s="67" t="s">
        <v>249</v>
      </c>
      <c r="L211" s="66" t="s">
        <v>75</v>
      </c>
      <c r="M211" s="68" t="s">
        <v>11</v>
      </c>
      <c r="N211" s="69">
        <v>38037.948485000001</v>
      </c>
      <c r="O211" s="70">
        <v>1233</v>
      </c>
      <c r="P211" s="71">
        <v>46296</v>
      </c>
    </row>
    <row r="212" spans="1:16" x14ac:dyDescent="0.25">
      <c r="A212" s="78" t="s">
        <v>33</v>
      </c>
      <c r="B212" s="79">
        <v>20</v>
      </c>
      <c r="C212" s="80">
        <v>1</v>
      </c>
      <c r="D212" s="81">
        <v>147</v>
      </c>
      <c r="E212" s="82">
        <v>1</v>
      </c>
      <c r="F212" s="83">
        <v>2902860.3138650004</v>
      </c>
      <c r="G212" s="55"/>
      <c r="H212" s="65">
        <v>2</v>
      </c>
      <c r="I212" s="66" t="s">
        <v>75</v>
      </c>
      <c r="J212" s="66" t="s">
        <v>75</v>
      </c>
      <c r="K212" s="67" t="s">
        <v>249</v>
      </c>
      <c r="L212" s="66" t="s">
        <v>75</v>
      </c>
      <c r="M212" s="68" t="s">
        <v>11</v>
      </c>
      <c r="N212" s="69">
        <v>50497.018485000001</v>
      </c>
      <c r="O212" s="70">
        <v>1233</v>
      </c>
      <c r="P212" s="71">
        <v>46296</v>
      </c>
    </row>
    <row r="213" spans="1:16" x14ac:dyDescent="0.25">
      <c r="B213" s="100"/>
      <c r="C213" s="101"/>
      <c r="D213" s="105"/>
      <c r="E213" s="106"/>
      <c r="F213" s="107"/>
      <c r="G213" s="55"/>
      <c r="H213" s="65">
        <v>2</v>
      </c>
      <c r="I213" s="66" t="s">
        <v>75</v>
      </c>
      <c r="J213" s="66" t="s">
        <v>75</v>
      </c>
      <c r="K213" s="67" t="s">
        <v>249</v>
      </c>
      <c r="L213" s="66" t="s">
        <v>75</v>
      </c>
      <c r="M213" s="68" t="s">
        <v>11</v>
      </c>
      <c r="N213" s="69">
        <v>34183.348485000002</v>
      </c>
      <c r="O213" s="70">
        <v>1233</v>
      </c>
      <c r="P213" s="71">
        <v>46296</v>
      </c>
    </row>
    <row r="214" spans="1:16" x14ac:dyDescent="0.25">
      <c r="B214" s="100"/>
      <c r="C214" s="101"/>
      <c r="D214" s="105"/>
      <c r="E214" s="106"/>
      <c r="F214" s="107"/>
      <c r="G214" s="55"/>
      <c r="H214" s="65">
        <v>2</v>
      </c>
      <c r="I214" s="66" t="s">
        <v>75</v>
      </c>
      <c r="J214" s="66" t="s">
        <v>75</v>
      </c>
      <c r="K214" s="67" t="s">
        <v>249</v>
      </c>
      <c r="L214" s="66" t="s">
        <v>75</v>
      </c>
      <c r="M214" s="68" t="s">
        <v>11</v>
      </c>
      <c r="N214" s="69">
        <v>36343.738485000002</v>
      </c>
      <c r="O214" s="70">
        <v>1233</v>
      </c>
      <c r="P214" s="71">
        <v>46296</v>
      </c>
    </row>
    <row r="215" spans="1:16" x14ac:dyDescent="0.25">
      <c r="B215" s="100"/>
      <c r="C215" s="101"/>
      <c r="D215" s="105"/>
      <c r="E215" s="106"/>
      <c r="F215" s="107"/>
      <c r="G215" s="55"/>
      <c r="H215" s="65">
        <v>12</v>
      </c>
      <c r="I215" s="66">
        <v>23</v>
      </c>
      <c r="J215" s="66" t="s">
        <v>239</v>
      </c>
      <c r="K215" s="67" t="s">
        <v>240</v>
      </c>
      <c r="L215" s="68" t="s">
        <v>241</v>
      </c>
      <c r="M215" s="68" t="s">
        <v>11</v>
      </c>
      <c r="N215" s="69">
        <v>223850.35066500003</v>
      </c>
      <c r="O215" s="70">
        <v>2996</v>
      </c>
      <c r="P215" s="71">
        <v>45627</v>
      </c>
    </row>
    <row r="216" spans="1:16" x14ac:dyDescent="0.25">
      <c r="B216" s="100"/>
      <c r="C216" s="101"/>
      <c r="D216" s="105"/>
      <c r="E216" s="106"/>
      <c r="F216" s="107"/>
      <c r="G216" s="55"/>
      <c r="H216" s="65">
        <v>2</v>
      </c>
      <c r="I216" s="66" t="s">
        <v>75</v>
      </c>
      <c r="J216" s="66" t="s">
        <v>75</v>
      </c>
      <c r="K216" s="67" t="s">
        <v>249</v>
      </c>
      <c r="L216" s="66" t="s">
        <v>75</v>
      </c>
      <c r="M216" s="68" t="s">
        <v>12</v>
      </c>
      <c r="N216" s="69">
        <v>106737.95848500002</v>
      </c>
      <c r="O216" s="70">
        <v>1233</v>
      </c>
      <c r="P216" s="71">
        <v>46296</v>
      </c>
    </row>
    <row r="217" spans="1:16" x14ac:dyDescent="0.25">
      <c r="B217" s="100"/>
      <c r="C217" s="101"/>
      <c r="D217" s="105"/>
      <c r="E217" s="106"/>
      <c r="F217" s="107"/>
      <c r="G217" s="55"/>
      <c r="H217" s="65">
        <v>2</v>
      </c>
      <c r="I217" s="66" t="s">
        <v>75</v>
      </c>
      <c r="J217" s="66" t="s">
        <v>75</v>
      </c>
      <c r="K217" s="67" t="s">
        <v>249</v>
      </c>
      <c r="L217" s="66" t="s">
        <v>75</v>
      </c>
      <c r="M217" s="68" t="s">
        <v>12</v>
      </c>
      <c r="N217" s="69">
        <v>105846.07848500002</v>
      </c>
      <c r="O217" s="70">
        <v>1233</v>
      </c>
      <c r="P217" s="71">
        <v>46296</v>
      </c>
    </row>
    <row r="218" spans="1:16" x14ac:dyDescent="0.25">
      <c r="B218" s="100"/>
      <c r="C218" s="101"/>
      <c r="E218" s="108"/>
      <c r="F218" s="109"/>
      <c r="G218" s="97"/>
      <c r="H218" s="65">
        <v>2</v>
      </c>
      <c r="I218" s="66" t="s">
        <v>75</v>
      </c>
      <c r="J218" s="66" t="s">
        <v>75</v>
      </c>
      <c r="K218" s="67" t="s">
        <v>249</v>
      </c>
      <c r="L218" s="66" t="s">
        <v>75</v>
      </c>
      <c r="M218" s="68" t="s">
        <v>12</v>
      </c>
      <c r="N218" s="69">
        <v>342628.44848500006</v>
      </c>
      <c r="O218" s="70">
        <v>1233</v>
      </c>
      <c r="P218" s="71">
        <v>46296</v>
      </c>
    </row>
    <row r="219" spans="1:16" x14ac:dyDescent="0.25">
      <c r="B219" s="126"/>
      <c r="C219" s="101"/>
      <c r="E219" s="108"/>
      <c r="F219" s="109"/>
      <c r="G219" s="97"/>
      <c r="H219" s="65">
        <v>2</v>
      </c>
      <c r="I219" s="66" t="s">
        <v>75</v>
      </c>
      <c r="J219" s="66" t="s">
        <v>75</v>
      </c>
      <c r="K219" s="67" t="s">
        <v>249</v>
      </c>
      <c r="L219" s="66" t="s">
        <v>75</v>
      </c>
      <c r="M219" s="68" t="s">
        <v>12</v>
      </c>
      <c r="N219" s="69">
        <v>131698.16848500003</v>
      </c>
      <c r="O219" s="70">
        <v>1233</v>
      </c>
      <c r="P219" s="71">
        <v>46296</v>
      </c>
    </row>
    <row r="220" spans="1:16" ht="26.25" x14ac:dyDescent="0.25">
      <c r="B220" s="100"/>
      <c r="C220" s="101"/>
      <c r="D220" s="105"/>
      <c r="E220" s="106"/>
      <c r="F220" s="107"/>
      <c r="G220" s="99"/>
      <c r="H220" s="65">
        <v>9</v>
      </c>
      <c r="I220" s="66">
        <v>19</v>
      </c>
      <c r="J220" s="66" t="s">
        <v>251</v>
      </c>
      <c r="K220" s="67" t="s">
        <v>252</v>
      </c>
      <c r="L220" s="68" t="s">
        <v>253</v>
      </c>
      <c r="M220" s="68" t="s">
        <v>12</v>
      </c>
      <c r="N220" s="69">
        <v>1203559.5130150001</v>
      </c>
      <c r="O220" s="70">
        <v>1398</v>
      </c>
      <c r="P220" s="71">
        <v>45047</v>
      </c>
    </row>
    <row r="221" spans="1:16" x14ac:dyDescent="0.25">
      <c r="B221" s="100"/>
      <c r="C221" s="101"/>
      <c r="E221" s="108"/>
      <c r="F221" s="109"/>
      <c r="G221" s="97"/>
      <c r="H221" s="65">
        <v>9</v>
      </c>
      <c r="I221" s="66">
        <v>60</v>
      </c>
      <c r="J221" s="66" t="s">
        <v>254</v>
      </c>
      <c r="K221" s="67" t="s">
        <v>255</v>
      </c>
      <c r="L221" s="68" t="s">
        <v>256</v>
      </c>
      <c r="M221" s="68" t="s">
        <v>12</v>
      </c>
      <c r="N221" s="69">
        <v>216166.99058500002</v>
      </c>
      <c r="O221" s="70">
        <v>1944</v>
      </c>
      <c r="P221" s="71">
        <v>47665</v>
      </c>
    </row>
    <row r="222" spans="1:16" ht="26.25" x14ac:dyDescent="0.25">
      <c r="B222" s="100"/>
      <c r="C222" s="101"/>
      <c r="E222" s="108"/>
      <c r="F222" s="109"/>
      <c r="G222" s="97"/>
      <c r="H222" s="65">
        <v>15</v>
      </c>
      <c r="I222" s="66">
        <v>54</v>
      </c>
      <c r="J222" s="66" t="s">
        <v>257</v>
      </c>
      <c r="K222" s="67" t="s">
        <v>258</v>
      </c>
      <c r="L222" s="68" t="s">
        <v>259</v>
      </c>
      <c r="M222" s="68" t="s">
        <v>12</v>
      </c>
      <c r="N222" s="69">
        <v>413310.75172</v>
      </c>
      <c r="O222" s="70">
        <v>2196</v>
      </c>
      <c r="P222" s="71">
        <v>42430</v>
      </c>
    </row>
    <row r="223" spans="1:16" ht="15.75" thickBot="1" x14ac:dyDescent="0.3"/>
    <row r="224" spans="1:16" ht="45.75" customHeight="1" thickBot="1" x14ac:dyDescent="0.3">
      <c r="A224" s="49" t="s">
        <v>260</v>
      </c>
      <c r="B224" s="50"/>
      <c r="C224" s="8"/>
      <c r="D224" s="9"/>
      <c r="E224" s="8"/>
      <c r="F224" s="10"/>
      <c r="N224" s="51"/>
    </row>
    <row r="225" spans="1:16" ht="16.5" thickTop="1" thickBot="1" x14ac:dyDescent="0.3">
      <c r="A225" s="11"/>
      <c r="B225" s="12"/>
      <c r="C225" s="8"/>
      <c r="D225" s="9"/>
      <c r="E225" s="8"/>
      <c r="F225" s="10"/>
      <c r="N225" s="51"/>
    </row>
    <row r="226" spans="1:16" ht="45.75" customHeight="1" thickTop="1" thickBot="1" x14ac:dyDescent="0.3">
      <c r="A226" s="52" t="s">
        <v>16</v>
      </c>
      <c r="B226" s="12"/>
      <c r="C226" s="8"/>
      <c r="D226" s="9"/>
      <c r="E226" s="8"/>
      <c r="F226" s="10"/>
      <c r="H226" s="53" t="s">
        <v>17</v>
      </c>
      <c r="I226" s="54"/>
      <c r="N226" s="51"/>
    </row>
    <row r="227" spans="1:16" ht="16.5" thickTop="1" thickBot="1" x14ac:dyDescent="0.3">
      <c r="A227" s="11"/>
      <c r="B227" s="12"/>
      <c r="C227" s="8"/>
      <c r="D227" s="9"/>
      <c r="E227" s="13"/>
      <c r="F227" s="14"/>
      <c r="N227" s="51"/>
    </row>
    <row r="228" spans="1:16" ht="45.75" customHeight="1" thickTop="1" thickBot="1" x14ac:dyDescent="0.3">
      <c r="A228" s="15" t="s">
        <v>2</v>
      </c>
      <c r="B228" s="16" t="s">
        <v>3</v>
      </c>
      <c r="C228" s="17" t="s">
        <v>4</v>
      </c>
      <c r="D228" s="16" t="s">
        <v>5</v>
      </c>
      <c r="E228" s="18" t="s">
        <v>4</v>
      </c>
      <c r="F228" s="19" t="s">
        <v>6</v>
      </c>
      <c r="G228" s="55"/>
      <c r="H228" s="56" t="s">
        <v>18</v>
      </c>
      <c r="I228" s="57" t="s">
        <v>19</v>
      </c>
      <c r="J228" s="58" t="s">
        <v>20</v>
      </c>
      <c r="K228" s="58" t="s">
        <v>21</v>
      </c>
      <c r="L228" s="58" t="s">
        <v>22</v>
      </c>
      <c r="M228" s="58" t="s">
        <v>23</v>
      </c>
      <c r="N228" s="59" t="s">
        <v>6</v>
      </c>
      <c r="O228" s="58" t="s">
        <v>24</v>
      </c>
      <c r="P228" s="60" t="s">
        <v>25</v>
      </c>
    </row>
    <row r="229" spans="1:16" ht="27" thickTop="1" x14ac:dyDescent="0.25">
      <c r="A229" s="61" t="s">
        <v>7</v>
      </c>
      <c r="B229" s="124">
        <v>0</v>
      </c>
      <c r="C229" s="62">
        <v>0</v>
      </c>
      <c r="D229" s="110">
        <v>0</v>
      </c>
      <c r="E229" s="62">
        <v>0</v>
      </c>
      <c r="F229" s="64"/>
      <c r="G229" s="55"/>
      <c r="H229" s="96">
        <v>12</v>
      </c>
      <c r="I229" s="66">
        <v>406</v>
      </c>
      <c r="J229" s="66" t="s">
        <v>261</v>
      </c>
      <c r="K229" s="67" t="s">
        <v>262</v>
      </c>
      <c r="L229" s="68" t="s">
        <v>263</v>
      </c>
      <c r="M229" s="68" t="s">
        <v>8</v>
      </c>
      <c r="N229" s="69">
        <v>0</v>
      </c>
      <c r="O229" s="70">
        <v>1031</v>
      </c>
      <c r="P229" s="71">
        <v>44743</v>
      </c>
    </row>
    <row r="230" spans="1:16" ht="26.25" x14ac:dyDescent="0.25">
      <c r="A230" s="72" t="s">
        <v>8</v>
      </c>
      <c r="B230" s="84">
        <v>8</v>
      </c>
      <c r="C230" s="73">
        <v>0.21052631578947367</v>
      </c>
      <c r="D230" s="111">
        <v>185</v>
      </c>
      <c r="E230" s="73">
        <v>0.27046783625730997</v>
      </c>
      <c r="F230" s="75"/>
      <c r="G230" s="97"/>
      <c r="H230" s="96">
        <v>12</v>
      </c>
      <c r="I230" s="66">
        <v>404</v>
      </c>
      <c r="J230" s="66" t="s">
        <v>261</v>
      </c>
      <c r="K230" s="67" t="s">
        <v>262</v>
      </c>
      <c r="L230" s="68" t="s">
        <v>263</v>
      </c>
      <c r="M230" s="68" t="s">
        <v>8</v>
      </c>
      <c r="N230" s="69">
        <v>0</v>
      </c>
      <c r="O230" s="70">
        <v>1031</v>
      </c>
      <c r="P230" s="71">
        <v>44743</v>
      </c>
    </row>
    <row r="231" spans="1:16" ht="26.25" x14ac:dyDescent="0.25">
      <c r="A231" s="72" t="s">
        <v>9</v>
      </c>
      <c r="B231" s="115">
        <v>8</v>
      </c>
      <c r="C231" s="73">
        <v>0.21052631578947367</v>
      </c>
      <c r="D231" s="112">
        <v>143</v>
      </c>
      <c r="E231" s="73">
        <v>0.20906432748538012</v>
      </c>
      <c r="F231" s="75"/>
      <c r="G231" s="97"/>
      <c r="H231" s="96">
        <v>6</v>
      </c>
      <c r="I231" s="66">
        <v>402</v>
      </c>
      <c r="J231" s="66" t="s">
        <v>261</v>
      </c>
      <c r="K231" s="67" t="s">
        <v>262</v>
      </c>
      <c r="L231" s="68" t="s">
        <v>263</v>
      </c>
      <c r="M231" s="68" t="s">
        <v>8</v>
      </c>
      <c r="N231" s="69">
        <v>0</v>
      </c>
      <c r="O231" s="70">
        <v>1031</v>
      </c>
      <c r="P231" s="71">
        <v>44743</v>
      </c>
    </row>
    <row r="232" spans="1:16" ht="26.25" x14ac:dyDescent="0.25">
      <c r="A232" s="78" t="s">
        <v>10</v>
      </c>
      <c r="B232" s="125">
        <v>16</v>
      </c>
      <c r="C232" s="80">
        <v>0.42105263157894735</v>
      </c>
      <c r="D232" s="114">
        <v>328</v>
      </c>
      <c r="E232" s="82">
        <v>0.47953216374269009</v>
      </c>
      <c r="F232" s="83">
        <v>0</v>
      </c>
      <c r="G232" s="97"/>
      <c r="H232" s="96">
        <v>10</v>
      </c>
      <c r="I232" s="66">
        <v>400</v>
      </c>
      <c r="J232" s="66" t="s">
        <v>261</v>
      </c>
      <c r="K232" s="67" t="s">
        <v>262</v>
      </c>
      <c r="L232" s="68" t="s">
        <v>263</v>
      </c>
      <c r="M232" s="68" t="s">
        <v>8</v>
      </c>
      <c r="N232" s="69">
        <v>0</v>
      </c>
      <c r="O232" s="70">
        <v>1031</v>
      </c>
      <c r="P232" s="71">
        <v>44743</v>
      </c>
    </row>
    <row r="233" spans="1:16" ht="26.25" x14ac:dyDescent="0.25">
      <c r="A233" s="84"/>
      <c r="B233" s="115"/>
      <c r="C233" s="85"/>
      <c r="D233" s="115"/>
      <c r="E233" s="86"/>
      <c r="F233" s="87"/>
      <c r="G233" s="99"/>
      <c r="H233" s="96">
        <v>100</v>
      </c>
      <c r="I233" s="66">
        <v>145</v>
      </c>
      <c r="J233" s="66" t="s">
        <v>264</v>
      </c>
      <c r="K233" s="67" t="s">
        <v>262</v>
      </c>
      <c r="L233" s="68" t="s">
        <v>265</v>
      </c>
      <c r="M233" s="68" t="s">
        <v>8</v>
      </c>
      <c r="N233" s="69">
        <v>0</v>
      </c>
      <c r="O233" s="70">
        <v>1532</v>
      </c>
      <c r="P233" s="71">
        <v>47484</v>
      </c>
    </row>
    <row r="234" spans="1:16" ht="26.25" x14ac:dyDescent="0.25">
      <c r="A234" s="84" t="s">
        <v>11</v>
      </c>
      <c r="B234" s="115">
        <v>17</v>
      </c>
      <c r="C234" s="73">
        <v>0.44736842105263158</v>
      </c>
      <c r="D234" s="112">
        <v>296</v>
      </c>
      <c r="E234" s="73">
        <v>0.43274853801169588</v>
      </c>
      <c r="F234" s="75">
        <v>2331199.6932250001</v>
      </c>
      <c r="G234" s="99"/>
      <c r="H234" s="96">
        <v>20</v>
      </c>
      <c r="I234" s="66">
        <v>833</v>
      </c>
      <c r="J234" s="66" t="s">
        <v>266</v>
      </c>
      <c r="K234" s="67" t="s">
        <v>262</v>
      </c>
      <c r="L234" s="68" t="s">
        <v>267</v>
      </c>
      <c r="M234" s="68" t="s">
        <v>8</v>
      </c>
      <c r="N234" s="69">
        <v>0</v>
      </c>
      <c r="O234" s="70">
        <v>1941</v>
      </c>
      <c r="P234" s="71">
        <v>47574</v>
      </c>
    </row>
    <row r="235" spans="1:16" ht="26.25" x14ac:dyDescent="0.25">
      <c r="A235" s="84" t="s">
        <v>12</v>
      </c>
      <c r="B235" s="115">
        <v>5</v>
      </c>
      <c r="C235" s="73">
        <v>0.13157894736842105</v>
      </c>
      <c r="D235" s="112">
        <v>60</v>
      </c>
      <c r="E235" s="73">
        <v>8.771929824561403E-2</v>
      </c>
      <c r="F235" s="75">
        <v>2819517.0065100002</v>
      </c>
      <c r="G235" s="97"/>
      <c r="H235" s="96">
        <v>13</v>
      </c>
      <c r="I235" s="66">
        <v>225</v>
      </c>
      <c r="J235" s="66" t="s">
        <v>268</v>
      </c>
      <c r="K235" s="67" t="s">
        <v>269</v>
      </c>
      <c r="L235" s="68" t="s">
        <v>270</v>
      </c>
      <c r="M235" s="68" t="s">
        <v>8</v>
      </c>
      <c r="N235" s="69">
        <v>0</v>
      </c>
      <c r="O235" s="70">
        <v>2200</v>
      </c>
      <c r="P235" s="71">
        <v>43252</v>
      </c>
    </row>
    <row r="236" spans="1:16" ht="26.25" x14ac:dyDescent="0.25">
      <c r="A236" s="78" t="s">
        <v>13</v>
      </c>
      <c r="B236" s="125">
        <v>22</v>
      </c>
      <c r="C236" s="80">
        <v>0.57894736842105265</v>
      </c>
      <c r="D236" s="114">
        <v>356</v>
      </c>
      <c r="E236" s="82">
        <v>0.52046783625730986</v>
      </c>
      <c r="F236" s="83">
        <v>5150716.6997350007</v>
      </c>
      <c r="G236" s="97"/>
      <c r="H236" s="96">
        <v>12</v>
      </c>
      <c r="I236" s="66">
        <v>410</v>
      </c>
      <c r="J236" s="66" t="s">
        <v>271</v>
      </c>
      <c r="K236" s="67" t="s">
        <v>262</v>
      </c>
      <c r="L236" s="68" t="s">
        <v>272</v>
      </c>
      <c r="M236" s="68" t="s">
        <v>8</v>
      </c>
      <c r="N236" s="69">
        <v>0</v>
      </c>
      <c r="O236" s="70">
        <v>2998</v>
      </c>
      <c r="P236" s="71">
        <v>46023</v>
      </c>
    </row>
    <row r="237" spans="1:16" ht="26.25" x14ac:dyDescent="0.25">
      <c r="A237" s="94"/>
      <c r="B237" s="115"/>
      <c r="C237" s="85"/>
      <c r="D237" s="115"/>
      <c r="E237" s="86"/>
      <c r="F237" s="87"/>
      <c r="G237" s="97"/>
      <c r="H237" s="96">
        <v>12</v>
      </c>
      <c r="I237" s="66">
        <v>155</v>
      </c>
      <c r="J237" s="66" t="s">
        <v>273</v>
      </c>
      <c r="K237" s="67" t="s">
        <v>262</v>
      </c>
      <c r="L237" s="68" t="s">
        <v>274</v>
      </c>
      <c r="M237" s="68" t="s">
        <v>9</v>
      </c>
      <c r="N237" s="69">
        <v>0</v>
      </c>
      <c r="O237" s="70">
        <v>1114</v>
      </c>
      <c r="P237" s="71">
        <v>45597</v>
      </c>
    </row>
    <row r="238" spans="1:16" ht="26.25" x14ac:dyDescent="0.25">
      <c r="A238" s="78" t="s">
        <v>33</v>
      </c>
      <c r="B238" s="125">
        <v>38</v>
      </c>
      <c r="C238" s="80">
        <v>1</v>
      </c>
      <c r="D238" s="114">
        <v>684</v>
      </c>
      <c r="E238" s="82">
        <v>1</v>
      </c>
      <c r="F238" s="83">
        <v>5150716.6997350007</v>
      </c>
      <c r="G238" s="97"/>
      <c r="H238" s="96">
        <v>6</v>
      </c>
      <c r="I238" s="66">
        <v>1000</v>
      </c>
      <c r="J238" s="66" t="s">
        <v>275</v>
      </c>
      <c r="K238" s="67" t="s">
        <v>262</v>
      </c>
      <c r="L238" s="68" t="s">
        <v>276</v>
      </c>
      <c r="M238" s="68" t="s">
        <v>9</v>
      </c>
      <c r="N238" s="69">
        <v>0</v>
      </c>
      <c r="O238" s="70">
        <v>1203</v>
      </c>
      <c r="P238" s="71">
        <v>45839</v>
      </c>
    </row>
    <row r="239" spans="1:16" ht="26.25" x14ac:dyDescent="0.25">
      <c r="B239" s="100"/>
      <c r="C239" s="101"/>
      <c r="D239" s="105"/>
      <c r="E239" s="106"/>
      <c r="F239" s="107"/>
      <c r="G239" s="55"/>
      <c r="H239" s="96">
        <v>48</v>
      </c>
      <c r="I239" s="66">
        <v>430</v>
      </c>
      <c r="J239" s="66" t="s">
        <v>277</v>
      </c>
      <c r="K239" s="67" t="s">
        <v>262</v>
      </c>
      <c r="L239" s="68" t="s">
        <v>278</v>
      </c>
      <c r="M239" s="68" t="s">
        <v>9</v>
      </c>
      <c r="N239" s="69">
        <v>0</v>
      </c>
      <c r="O239" s="70">
        <v>1203</v>
      </c>
      <c r="P239" s="71">
        <v>45839</v>
      </c>
    </row>
    <row r="240" spans="1:16" ht="26.25" x14ac:dyDescent="0.25">
      <c r="B240" s="100"/>
      <c r="C240" s="101"/>
      <c r="D240" s="105"/>
      <c r="E240" s="106"/>
      <c r="F240" s="107"/>
      <c r="G240" s="55"/>
      <c r="H240" s="96">
        <v>6</v>
      </c>
      <c r="I240" s="66">
        <v>990</v>
      </c>
      <c r="J240" s="66" t="s">
        <v>275</v>
      </c>
      <c r="K240" s="67" t="s">
        <v>262</v>
      </c>
      <c r="L240" s="68" t="s">
        <v>276</v>
      </c>
      <c r="M240" s="68" t="s">
        <v>9</v>
      </c>
      <c r="N240" s="69">
        <v>0</v>
      </c>
      <c r="O240" s="70">
        <v>1203</v>
      </c>
      <c r="P240" s="71">
        <v>45839</v>
      </c>
    </row>
    <row r="241" spans="2:16" ht="26.25" x14ac:dyDescent="0.25">
      <c r="B241" s="100"/>
      <c r="C241" s="101"/>
      <c r="E241" s="108"/>
      <c r="F241" s="109"/>
      <c r="G241" s="97"/>
      <c r="H241" s="96">
        <v>43</v>
      </c>
      <c r="I241" s="66">
        <v>390</v>
      </c>
      <c r="J241" s="66" t="s">
        <v>279</v>
      </c>
      <c r="K241" s="67" t="s">
        <v>262</v>
      </c>
      <c r="L241" s="68" t="s">
        <v>280</v>
      </c>
      <c r="M241" s="68" t="s">
        <v>9</v>
      </c>
      <c r="N241" s="69">
        <v>0</v>
      </c>
      <c r="O241" s="70">
        <v>2221</v>
      </c>
      <c r="P241" s="71">
        <v>42675</v>
      </c>
    </row>
    <row r="242" spans="2:16" ht="26.25" x14ac:dyDescent="0.25">
      <c r="B242" s="100"/>
      <c r="C242" s="101"/>
      <c r="E242" s="108"/>
      <c r="F242" s="109"/>
      <c r="G242" s="97"/>
      <c r="H242" s="96">
        <v>10</v>
      </c>
      <c r="I242" s="66">
        <v>395</v>
      </c>
      <c r="J242" s="66" t="s">
        <v>281</v>
      </c>
      <c r="K242" s="67" t="s">
        <v>262</v>
      </c>
      <c r="L242" s="68" t="s">
        <v>282</v>
      </c>
      <c r="M242" s="68" t="s">
        <v>9</v>
      </c>
      <c r="N242" s="69">
        <v>0</v>
      </c>
      <c r="O242" s="70">
        <v>2731</v>
      </c>
      <c r="P242" s="71">
        <v>44562</v>
      </c>
    </row>
    <row r="243" spans="2:16" ht="26.25" x14ac:dyDescent="0.25">
      <c r="B243" s="2"/>
      <c r="C243" s="101"/>
      <c r="E243" s="108"/>
      <c r="F243" s="109"/>
      <c r="G243" s="97"/>
      <c r="H243" s="96">
        <v>6</v>
      </c>
      <c r="I243" s="66">
        <v>865</v>
      </c>
      <c r="J243" s="66" t="s">
        <v>283</v>
      </c>
      <c r="K243" s="67" t="s">
        <v>262</v>
      </c>
      <c r="L243" s="68" t="s">
        <v>284</v>
      </c>
      <c r="M243" s="68" t="s">
        <v>9</v>
      </c>
      <c r="N243" s="69">
        <v>0</v>
      </c>
      <c r="O243" s="70">
        <v>2731</v>
      </c>
      <c r="P243" s="71">
        <v>44562</v>
      </c>
    </row>
    <row r="244" spans="2:16" ht="26.25" x14ac:dyDescent="0.25">
      <c r="B244" s="2"/>
      <c r="C244" s="101"/>
      <c r="E244" s="108"/>
      <c r="F244" s="109"/>
      <c r="G244" s="97"/>
      <c r="H244" s="96">
        <v>12</v>
      </c>
      <c r="I244" s="66">
        <v>4</v>
      </c>
      <c r="J244" s="66" t="s">
        <v>285</v>
      </c>
      <c r="K244" s="67" t="s">
        <v>262</v>
      </c>
      <c r="L244" s="68" t="s">
        <v>286</v>
      </c>
      <c r="M244" s="68" t="s">
        <v>9</v>
      </c>
      <c r="N244" s="69">
        <v>0</v>
      </c>
      <c r="O244" s="70">
        <v>3342</v>
      </c>
      <c r="P244" s="71">
        <v>47635</v>
      </c>
    </row>
    <row r="245" spans="2:16" ht="26.25" x14ac:dyDescent="0.25">
      <c r="B245" s="2"/>
      <c r="C245" s="101"/>
      <c r="E245" s="108"/>
      <c r="F245" s="109"/>
      <c r="G245" s="97"/>
      <c r="H245" s="96">
        <v>18</v>
      </c>
      <c r="I245" s="66">
        <v>145</v>
      </c>
      <c r="J245" s="66" t="s">
        <v>100</v>
      </c>
      <c r="K245" s="67" t="s">
        <v>262</v>
      </c>
      <c r="L245" s="68" t="s">
        <v>287</v>
      </c>
      <c r="M245" s="68" t="s">
        <v>11</v>
      </c>
      <c r="N245" s="69">
        <v>188760.51887500001</v>
      </c>
      <c r="O245" s="70">
        <v>1114</v>
      </c>
      <c r="P245" s="71">
        <v>45597</v>
      </c>
    </row>
    <row r="246" spans="2:16" ht="26.25" x14ac:dyDescent="0.25">
      <c r="B246" s="2"/>
      <c r="C246" s="101"/>
      <c r="E246" s="108"/>
      <c r="F246" s="109"/>
      <c r="G246" s="97"/>
      <c r="H246" s="96">
        <v>24</v>
      </c>
      <c r="I246" s="66">
        <v>291</v>
      </c>
      <c r="J246" s="66" t="s">
        <v>288</v>
      </c>
      <c r="K246" s="67" t="s">
        <v>262</v>
      </c>
      <c r="L246" s="68" t="s">
        <v>289</v>
      </c>
      <c r="M246" s="68" t="s">
        <v>11</v>
      </c>
      <c r="N246" s="69">
        <v>114976.78587500002</v>
      </c>
      <c r="O246" s="70">
        <v>1114</v>
      </c>
      <c r="P246" s="71">
        <v>45597</v>
      </c>
    </row>
    <row r="247" spans="2:16" ht="26.25" x14ac:dyDescent="0.25">
      <c r="B247" s="2"/>
      <c r="C247" s="101"/>
      <c r="E247" s="108"/>
      <c r="F247" s="109"/>
      <c r="G247" s="97"/>
      <c r="H247" s="96">
        <v>24</v>
      </c>
      <c r="I247" s="66">
        <v>290</v>
      </c>
      <c r="J247" s="66" t="s">
        <v>290</v>
      </c>
      <c r="K247" s="67" t="s">
        <v>262</v>
      </c>
      <c r="L247" s="68" t="s">
        <v>291</v>
      </c>
      <c r="M247" s="68" t="s">
        <v>11</v>
      </c>
      <c r="N247" s="69">
        <v>135625.070875</v>
      </c>
      <c r="O247" s="70">
        <v>1114</v>
      </c>
      <c r="P247" s="71">
        <v>45597</v>
      </c>
    </row>
    <row r="248" spans="2:16" ht="26.25" x14ac:dyDescent="0.25">
      <c r="B248" s="2"/>
      <c r="C248" s="101"/>
      <c r="E248" s="108"/>
      <c r="F248" s="109"/>
      <c r="G248" s="97"/>
      <c r="H248" s="96">
        <v>42</v>
      </c>
      <c r="I248" s="66">
        <v>410</v>
      </c>
      <c r="J248" s="66" t="s">
        <v>279</v>
      </c>
      <c r="K248" s="67" t="s">
        <v>262</v>
      </c>
      <c r="L248" s="68" t="s">
        <v>280</v>
      </c>
      <c r="M248" s="68" t="s">
        <v>11</v>
      </c>
      <c r="N248" s="69">
        <v>87084.104660000012</v>
      </c>
      <c r="O248" s="70">
        <v>1445</v>
      </c>
      <c r="P248" s="71">
        <v>42795</v>
      </c>
    </row>
    <row r="249" spans="2:16" ht="26.25" x14ac:dyDescent="0.25">
      <c r="B249" s="2"/>
      <c r="C249" s="101"/>
      <c r="E249" s="108"/>
      <c r="F249" s="109"/>
      <c r="G249" s="97"/>
      <c r="H249" s="96">
        <v>30</v>
      </c>
      <c r="I249" s="66">
        <v>9</v>
      </c>
      <c r="J249" s="66" t="s">
        <v>292</v>
      </c>
      <c r="K249" s="67" t="s">
        <v>262</v>
      </c>
      <c r="L249" s="68" t="s">
        <v>293</v>
      </c>
      <c r="M249" s="68" t="s">
        <v>11</v>
      </c>
      <c r="N249" s="69">
        <v>570638.09565500007</v>
      </c>
      <c r="O249" s="70">
        <v>1524</v>
      </c>
      <c r="P249" s="71">
        <v>46296</v>
      </c>
    </row>
    <row r="250" spans="2:16" x14ac:dyDescent="0.25">
      <c r="B250" s="2"/>
      <c r="C250" s="101"/>
      <c r="E250" s="108"/>
      <c r="F250" s="109"/>
      <c r="G250" s="97"/>
      <c r="H250" s="96">
        <v>20</v>
      </c>
      <c r="I250" s="66">
        <v>570</v>
      </c>
      <c r="J250" s="66" t="s">
        <v>294</v>
      </c>
      <c r="K250" s="67" t="s">
        <v>295</v>
      </c>
      <c r="L250" s="68" t="s">
        <v>296</v>
      </c>
      <c r="M250" s="68" t="s">
        <v>11</v>
      </c>
      <c r="N250" s="69">
        <v>53977.877769999999</v>
      </c>
      <c r="O250" s="70">
        <v>1525</v>
      </c>
      <c r="P250" s="71">
        <v>46296</v>
      </c>
    </row>
    <row r="251" spans="2:16" x14ac:dyDescent="0.25">
      <c r="B251" s="2"/>
      <c r="C251" s="101"/>
      <c r="E251" s="108"/>
      <c r="F251" s="109"/>
      <c r="G251" s="97"/>
      <c r="H251" s="96">
        <v>5</v>
      </c>
      <c r="I251" s="66">
        <v>572</v>
      </c>
      <c r="J251" s="66" t="s">
        <v>294</v>
      </c>
      <c r="K251" s="67" t="s">
        <v>295</v>
      </c>
      <c r="L251" s="68" t="s">
        <v>296</v>
      </c>
      <c r="M251" s="68" t="s">
        <v>11</v>
      </c>
      <c r="N251" s="69">
        <v>65181.162129999997</v>
      </c>
      <c r="O251" s="70">
        <v>1525</v>
      </c>
      <c r="P251" s="71">
        <v>46296</v>
      </c>
    </row>
    <row r="252" spans="2:16" x14ac:dyDescent="0.25">
      <c r="B252" s="100"/>
      <c r="C252" s="101"/>
      <c r="D252" s="105"/>
      <c r="E252" s="106"/>
      <c r="F252" s="107"/>
      <c r="G252" s="99"/>
      <c r="H252" s="96">
        <v>5</v>
      </c>
      <c r="I252" s="66">
        <v>574</v>
      </c>
      <c r="J252" s="66" t="s">
        <v>294</v>
      </c>
      <c r="K252" s="67" t="s">
        <v>295</v>
      </c>
      <c r="L252" s="68" t="s">
        <v>296</v>
      </c>
      <c r="M252" s="68" t="s">
        <v>11</v>
      </c>
      <c r="N252" s="69">
        <v>22039.508129999998</v>
      </c>
      <c r="O252" s="70">
        <v>1525</v>
      </c>
      <c r="P252" s="71">
        <v>46296</v>
      </c>
    </row>
    <row r="253" spans="2:16" ht="26.25" x14ac:dyDescent="0.25">
      <c r="B253" s="100"/>
      <c r="C253" s="101"/>
      <c r="D253" s="105"/>
      <c r="E253" s="106"/>
      <c r="F253" s="107"/>
      <c r="G253" s="99"/>
      <c r="H253" s="96">
        <v>12</v>
      </c>
      <c r="I253" s="66">
        <v>305</v>
      </c>
      <c r="J253" s="66" t="s">
        <v>273</v>
      </c>
      <c r="K253" s="67" t="s">
        <v>262</v>
      </c>
      <c r="L253" s="68" t="s">
        <v>297</v>
      </c>
      <c r="M253" s="68" t="s">
        <v>11</v>
      </c>
      <c r="N253" s="69">
        <v>133205.799325</v>
      </c>
      <c r="O253" s="70">
        <v>1746</v>
      </c>
      <c r="P253" s="71">
        <v>47939</v>
      </c>
    </row>
    <row r="254" spans="2:16" ht="26.25" x14ac:dyDescent="0.25">
      <c r="B254" s="100"/>
      <c r="C254" s="101"/>
      <c r="D254" s="105"/>
      <c r="E254" s="106"/>
      <c r="F254" s="107"/>
      <c r="G254" s="99"/>
      <c r="H254" s="96">
        <v>12</v>
      </c>
      <c r="I254" s="66">
        <v>235</v>
      </c>
      <c r="J254" s="66" t="s">
        <v>298</v>
      </c>
      <c r="K254" s="67" t="s">
        <v>262</v>
      </c>
      <c r="L254" s="68" t="s">
        <v>299</v>
      </c>
      <c r="M254" s="68" t="s">
        <v>11</v>
      </c>
      <c r="N254" s="69">
        <v>146191.40932500002</v>
      </c>
      <c r="O254" s="70">
        <v>1746</v>
      </c>
      <c r="P254" s="71">
        <v>47939</v>
      </c>
    </row>
    <row r="255" spans="2:16" x14ac:dyDescent="0.25">
      <c r="B255" s="100"/>
      <c r="C255" s="101"/>
      <c r="D255" s="105"/>
      <c r="E255" s="106"/>
      <c r="F255" s="107"/>
      <c r="G255" s="99"/>
      <c r="H255" s="96">
        <v>9</v>
      </c>
      <c r="I255" s="66">
        <v>18</v>
      </c>
      <c r="J255" s="66" t="s">
        <v>294</v>
      </c>
      <c r="K255" s="67" t="s">
        <v>300</v>
      </c>
      <c r="L255" s="68" t="s">
        <v>301</v>
      </c>
      <c r="M255" s="68" t="s">
        <v>11</v>
      </c>
      <c r="N255" s="69">
        <v>113218.46967000002</v>
      </c>
      <c r="O255" s="70">
        <v>1943</v>
      </c>
      <c r="P255" s="71">
        <v>48305</v>
      </c>
    </row>
    <row r="256" spans="2:16" ht="26.25" x14ac:dyDescent="0.25">
      <c r="B256" s="100"/>
      <c r="C256" s="101"/>
      <c r="D256" s="105"/>
      <c r="E256" s="106"/>
      <c r="F256" s="107"/>
      <c r="G256" s="99"/>
      <c r="H256" s="96">
        <v>15</v>
      </c>
      <c r="I256" s="66">
        <v>374</v>
      </c>
      <c r="J256" s="66" t="s">
        <v>302</v>
      </c>
      <c r="K256" s="67" t="s">
        <v>303</v>
      </c>
      <c r="L256" s="68" t="s">
        <v>304</v>
      </c>
      <c r="M256" s="68" t="s">
        <v>11</v>
      </c>
      <c r="N256" s="69">
        <v>89100.64880000001</v>
      </c>
      <c r="O256" s="70">
        <v>1970</v>
      </c>
      <c r="P256" s="71">
        <v>47849</v>
      </c>
    </row>
    <row r="257" spans="1:16" ht="26.25" x14ac:dyDescent="0.25">
      <c r="B257" s="100"/>
      <c r="C257" s="101"/>
      <c r="D257" s="105"/>
      <c r="E257" s="106"/>
      <c r="F257" s="107"/>
      <c r="G257" s="99"/>
      <c r="H257" s="96">
        <v>20</v>
      </c>
      <c r="I257" s="66">
        <v>560</v>
      </c>
      <c r="J257" s="66" t="s">
        <v>305</v>
      </c>
      <c r="K257" s="67" t="s">
        <v>262</v>
      </c>
      <c r="L257" s="68" t="s">
        <v>306</v>
      </c>
      <c r="M257" s="68" t="s">
        <v>11</v>
      </c>
      <c r="N257" s="69">
        <v>35858.029374999998</v>
      </c>
      <c r="O257" s="70">
        <v>2360</v>
      </c>
      <c r="P257" s="71">
        <v>43955</v>
      </c>
    </row>
    <row r="258" spans="1:16" x14ac:dyDescent="0.25">
      <c r="B258" s="100"/>
      <c r="C258" s="101"/>
      <c r="D258" s="105"/>
      <c r="E258" s="106"/>
      <c r="F258" s="107"/>
      <c r="G258" s="99"/>
      <c r="H258" s="96">
        <v>10</v>
      </c>
      <c r="I258" s="66">
        <v>451</v>
      </c>
      <c r="J258" s="66" t="s">
        <v>307</v>
      </c>
      <c r="K258" s="67" t="s">
        <v>308</v>
      </c>
      <c r="L258" s="68" t="s">
        <v>309</v>
      </c>
      <c r="M258" s="68" t="s">
        <v>11</v>
      </c>
      <c r="N258" s="69">
        <v>47401.960749999998</v>
      </c>
      <c r="O258" s="70">
        <v>2732</v>
      </c>
      <c r="P258" s="71">
        <v>44805</v>
      </c>
    </row>
    <row r="259" spans="1:16" ht="26.25" x14ac:dyDescent="0.25">
      <c r="B259" s="100"/>
      <c r="C259" s="101"/>
      <c r="D259" s="105"/>
      <c r="E259" s="106"/>
      <c r="F259" s="107"/>
      <c r="G259" s="99"/>
      <c r="H259" s="96">
        <v>22</v>
      </c>
      <c r="I259" s="66">
        <v>260</v>
      </c>
      <c r="J259" s="66" t="s">
        <v>310</v>
      </c>
      <c r="K259" s="67" t="s">
        <v>262</v>
      </c>
      <c r="L259" s="68" t="s">
        <v>311</v>
      </c>
      <c r="M259" s="68" t="s">
        <v>11</v>
      </c>
      <c r="N259" s="69">
        <v>264606.49794500001</v>
      </c>
      <c r="O259" s="70">
        <v>2891</v>
      </c>
      <c r="P259" s="71">
        <v>45689</v>
      </c>
    </row>
    <row r="260" spans="1:16" ht="26.25" x14ac:dyDescent="0.25">
      <c r="B260" s="100"/>
      <c r="C260" s="101"/>
      <c r="D260" s="105"/>
      <c r="E260" s="106"/>
      <c r="F260" s="107"/>
      <c r="G260" s="99"/>
      <c r="H260" s="96">
        <v>18</v>
      </c>
      <c r="I260" s="66">
        <v>495</v>
      </c>
      <c r="J260" s="66" t="s">
        <v>312</v>
      </c>
      <c r="K260" s="67" t="s">
        <v>262</v>
      </c>
      <c r="L260" s="68" t="s">
        <v>313</v>
      </c>
      <c r="M260" s="68" t="s">
        <v>11</v>
      </c>
      <c r="N260" s="69">
        <v>190128.58406000002</v>
      </c>
      <c r="O260" s="70">
        <v>2891</v>
      </c>
      <c r="P260" s="71">
        <v>45689</v>
      </c>
    </row>
    <row r="261" spans="1:16" ht="26.25" x14ac:dyDescent="0.25">
      <c r="B261" s="100"/>
      <c r="C261" s="101"/>
      <c r="D261" s="105"/>
      <c r="E261" s="106"/>
      <c r="F261" s="107"/>
      <c r="G261" s="99"/>
      <c r="H261" s="96">
        <v>10</v>
      </c>
      <c r="I261" s="66">
        <v>186</v>
      </c>
      <c r="J261" s="66" t="s">
        <v>281</v>
      </c>
      <c r="K261" s="67" t="s">
        <v>262</v>
      </c>
      <c r="L261" s="68" t="s">
        <v>314</v>
      </c>
      <c r="M261" s="68" t="s">
        <v>11</v>
      </c>
      <c r="N261" s="69">
        <v>73205.170004999993</v>
      </c>
      <c r="O261" s="70">
        <v>3154</v>
      </c>
      <c r="P261" s="71">
        <v>46357</v>
      </c>
    </row>
    <row r="262" spans="1:16" ht="26.25" x14ac:dyDescent="0.25">
      <c r="B262" s="100"/>
      <c r="C262" s="101"/>
      <c r="D262" s="105"/>
      <c r="E262" s="106"/>
      <c r="F262" s="107"/>
      <c r="G262" s="99"/>
      <c r="H262" s="96">
        <v>16</v>
      </c>
      <c r="I262" s="66">
        <v>340</v>
      </c>
      <c r="J262" s="66" t="s">
        <v>315</v>
      </c>
      <c r="K262" s="67" t="s">
        <v>262</v>
      </c>
      <c r="L262" s="68" t="s">
        <v>316</v>
      </c>
      <c r="M262" s="68" t="s">
        <v>12</v>
      </c>
      <c r="N262" s="69">
        <v>1149319.9390100001</v>
      </c>
      <c r="O262" s="70">
        <v>1029</v>
      </c>
      <c r="P262" s="71">
        <v>44378</v>
      </c>
    </row>
    <row r="263" spans="1:16" ht="26.25" x14ac:dyDescent="0.25">
      <c r="B263" s="100"/>
      <c r="C263" s="101"/>
      <c r="D263" s="105"/>
      <c r="E263" s="106"/>
      <c r="F263" s="107"/>
      <c r="G263" s="99"/>
      <c r="H263" s="96">
        <v>6</v>
      </c>
      <c r="I263" s="66">
        <v>347</v>
      </c>
      <c r="J263" s="66" t="s">
        <v>315</v>
      </c>
      <c r="K263" s="67" t="s">
        <v>262</v>
      </c>
      <c r="L263" s="68" t="s">
        <v>317</v>
      </c>
      <c r="M263" s="68" t="s">
        <v>12</v>
      </c>
      <c r="N263" s="69">
        <v>264226.96841500001</v>
      </c>
      <c r="O263" s="70">
        <v>1029</v>
      </c>
      <c r="P263" s="71">
        <v>44378</v>
      </c>
    </row>
    <row r="264" spans="1:16" ht="26.25" x14ac:dyDescent="0.25">
      <c r="B264" s="117"/>
      <c r="C264" s="101"/>
      <c r="D264" s="105"/>
      <c r="E264" s="106"/>
      <c r="F264" s="107"/>
      <c r="G264" s="99"/>
      <c r="H264" s="96">
        <v>16</v>
      </c>
      <c r="I264" s="66">
        <v>350</v>
      </c>
      <c r="J264" s="66" t="s">
        <v>315</v>
      </c>
      <c r="K264" s="67" t="s">
        <v>262</v>
      </c>
      <c r="L264" s="68" t="s">
        <v>316</v>
      </c>
      <c r="M264" s="68" t="s">
        <v>12</v>
      </c>
      <c r="N264" s="69">
        <v>603732.33942500001</v>
      </c>
      <c r="O264" s="70">
        <v>1029</v>
      </c>
      <c r="P264" s="71">
        <v>44378</v>
      </c>
    </row>
    <row r="265" spans="1:16" ht="26.25" x14ac:dyDescent="0.25">
      <c r="B265" s="100"/>
      <c r="C265" s="101"/>
      <c r="D265" s="105"/>
      <c r="E265" s="106"/>
      <c r="F265" s="107"/>
      <c r="G265" s="99"/>
      <c r="H265" s="96">
        <v>11</v>
      </c>
      <c r="I265" s="66">
        <v>4</v>
      </c>
      <c r="J265" s="66" t="s">
        <v>318</v>
      </c>
      <c r="K265" s="67" t="s">
        <v>262</v>
      </c>
      <c r="L265" s="68" t="s">
        <v>319</v>
      </c>
      <c r="M265" s="68" t="s">
        <v>12</v>
      </c>
      <c r="N265" s="69">
        <v>419088.91108000005</v>
      </c>
      <c r="O265" s="70">
        <v>1031</v>
      </c>
      <c r="P265" s="71">
        <v>44743</v>
      </c>
    </row>
    <row r="266" spans="1:16" ht="26.25" x14ac:dyDescent="0.25">
      <c r="B266" s="100"/>
      <c r="C266" s="101"/>
      <c r="D266" s="105"/>
      <c r="E266" s="106"/>
      <c r="F266" s="107"/>
      <c r="G266" s="99"/>
      <c r="H266" s="96">
        <v>11</v>
      </c>
      <c r="I266" s="66">
        <v>2</v>
      </c>
      <c r="J266" s="66" t="s">
        <v>318</v>
      </c>
      <c r="K266" s="67" t="s">
        <v>262</v>
      </c>
      <c r="L266" s="68" t="s">
        <v>319</v>
      </c>
      <c r="M266" s="68" t="s">
        <v>12</v>
      </c>
      <c r="N266" s="69">
        <v>383148.84857999999</v>
      </c>
      <c r="O266" s="70">
        <v>1031</v>
      </c>
      <c r="P266" s="71">
        <v>44743</v>
      </c>
    </row>
    <row r="267" spans="1:16" ht="15.75" thickBot="1" x14ac:dyDescent="0.3"/>
    <row r="268" spans="1:16" ht="45.75" customHeight="1" thickBot="1" x14ac:dyDescent="0.3">
      <c r="A268" s="49" t="s">
        <v>320</v>
      </c>
      <c r="B268" s="50"/>
      <c r="C268" s="8"/>
      <c r="D268" s="9"/>
      <c r="E268" s="8"/>
      <c r="F268" s="10"/>
      <c r="N268" s="51"/>
    </row>
    <row r="269" spans="1:16" ht="16.5" thickTop="1" thickBot="1" x14ac:dyDescent="0.3">
      <c r="A269" s="11"/>
      <c r="B269" s="12"/>
      <c r="C269" s="8"/>
      <c r="D269" s="9"/>
      <c r="E269" s="8"/>
      <c r="F269" s="10"/>
      <c r="N269" s="51"/>
    </row>
    <row r="270" spans="1:16" ht="45.75" customHeight="1" thickTop="1" thickBot="1" x14ac:dyDescent="0.3">
      <c r="A270" s="52" t="s">
        <v>16</v>
      </c>
      <c r="B270" s="12"/>
      <c r="C270" s="8"/>
      <c r="D270" s="9"/>
      <c r="E270" s="8"/>
      <c r="F270" s="10"/>
      <c r="H270" s="53" t="s">
        <v>17</v>
      </c>
      <c r="I270" s="54"/>
      <c r="N270" s="51"/>
    </row>
    <row r="271" spans="1:16" ht="16.5" thickTop="1" thickBot="1" x14ac:dyDescent="0.3">
      <c r="A271" s="11"/>
      <c r="B271" s="12"/>
      <c r="C271" s="8"/>
      <c r="D271" s="9"/>
      <c r="E271" s="13"/>
      <c r="F271" s="14"/>
      <c r="N271" s="51"/>
    </row>
    <row r="272" spans="1:16" ht="45.75" customHeight="1" thickTop="1" thickBot="1" x14ac:dyDescent="0.3">
      <c r="A272" s="15" t="s">
        <v>2</v>
      </c>
      <c r="B272" s="16" t="s">
        <v>3</v>
      </c>
      <c r="C272" s="17" t="s">
        <v>4</v>
      </c>
      <c r="D272" s="16" t="s">
        <v>5</v>
      </c>
      <c r="E272" s="18" t="s">
        <v>4</v>
      </c>
      <c r="F272" s="19" t="s">
        <v>6</v>
      </c>
      <c r="G272" s="55"/>
      <c r="H272" s="56" t="s">
        <v>18</v>
      </c>
      <c r="I272" s="57" t="s">
        <v>19</v>
      </c>
      <c r="J272" s="58" t="s">
        <v>20</v>
      </c>
      <c r="K272" s="58" t="s">
        <v>21</v>
      </c>
      <c r="L272" s="58" t="s">
        <v>22</v>
      </c>
      <c r="M272" s="58" t="s">
        <v>23</v>
      </c>
      <c r="N272" s="59" t="s">
        <v>6</v>
      </c>
      <c r="O272" s="58" t="s">
        <v>24</v>
      </c>
      <c r="P272" s="60" t="s">
        <v>25</v>
      </c>
    </row>
    <row r="273" spans="1:16" ht="27" thickTop="1" x14ac:dyDescent="0.25">
      <c r="A273" s="61" t="s">
        <v>7</v>
      </c>
      <c r="B273" s="124">
        <v>0</v>
      </c>
      <c r="C273" s="62">
        <v>0</v>
      </c>
      <c r="D273" s="110">
        <v>0</v>
      </c>
      <c r="E273" s="62">
        <v>0</v>
      </c>
      <c r="F273" s="64"/>
      <c r="G273" s="99"/>
      <c r="H273" s="65">
        <v>20</v>
      </c>
      <c r="I273" s="66">
        <v>21</v>
      </c>
      <c r="J273" s="66" t="s">
        <v>321</v>
      </c>
      <c r="K273" s="67" t="s">
        <v>322</v>
      </c>
      <c r="L273" s="68" t="s">
        <v>323</v>
      </c>
      <c r="M273" s="68" t="s">
        <v>8</v>
      </c>
      <c r="N273" s="69">
        <v>0</v>
      </c>
      <c r="O273" s="70">
        <v>2233</v>
      </c>
      <c r="P273" s="71">
        <v>42887</v>
      </c>
    </row>
    <row r="274" spans="1:16" ht="26.25" x14ac:dyDescent="0.25">
      <c r="A274" s="72" t="s">
        <v>8</v>
      </c>
      <c r="B274" s="84">
        <v>1</v>
      </c>
      <c r="C274" s="73">
        <v>0.125</v>
      </c>
      <c r="D274" s="111">
        <v>20</v>
      </c>
      <c r="E274" s="73">
        <v>0.13513513513513514</v>
      </c>
      <c r="F274" s="75"/>
      <c r="G274" s="99"/>
      <c r="H274" s="65">
        <v>15</v>
      </c>
      <c r="I274" s="66">
        <v>2250</v>
      </c>
      <c r="J274" s="66" t="s">
        <v>324</v>
      </c>
      <c r="K274" s="67" t="s">
        <v>325</v>
      </c>
      <c r="L274" s="68" t="s">
        <v>326</v>
      </c>
      <c r="M274" s="68" t="s">
        <v>9</v>
      </c>
      <c r="N274" s="69">
        <v>0</v>
      </c>
      <c r="O274" s="70">
        <v>1454</v>
      </c>
      <c r="P274" s="71">
        <v>43252</v>
      </c>
    </row>
    <row r="275" spans="1:16" ht="26.25" x14ac:dyDescent="0.25">
      <c r="A275" s="72" t="s">
        <v>9</v>
      </c>
      <c r="B275" s="115">
        <v>3</v>
      </c>
      <c r="C275" s="73">
        <v>0.375</v>
      </c>
      <c r="D275" s="112">
        <v>41</v>
      </c>
      <c r="E275" s="73">
        <v>0.27702702702702703</v>
      </c>
      <c r="F275" s="75"/>
      <c r="G275" s="99"/>
      <c r="H275" s="65">
        <v>20</v>
      </c>
      <c r="I275" s="66">
        <v>1761</v>
      </c>
      <c r="J275" s="66" t="s">
        <v>327</v>
      </c>
      <c r="K275" s="67" t="s">
        <v>328</v>
      </c>
      <c r="L275" s="68" t="s">
        <v>329</v>
      </c>
      <c r="M275" s="68" t="s">
        <v>9</v>
      </c>
      <c r="N275" s="69">
        <v>0</v>
      </c>
      <c r="O275" s="70">
        <v>1948</v>
      </c>
      <c r="P275" s="71">
        <v>47574</v>
      </c>
    </row>
    <row r="276" spans="1:16" ht="26.25" x14ac:dyDescent="0.25">
      <c r="A276" s="78" t="s">
        <v>10</v>
      </c>
      <c r="B276" s="125">
        <v>4</v>
      </c>
      <c r="C276" s="80">
        <v>0.5</v>
      </c>
      <c r="D276" s="114">
        <v>61</v>
      </c>
      <c r="E276" s="82">
        <v>0.41216216216216217</v>
      </c>
      <c r="F276" s="83">
        <v>0</v>
      </c>
      <c r="G276" s="99"/>
      <c r="H276" s="65">
        <v>6</v>
      </c>
      <c r="I276" s="66">
        <v>2248</v>
      </c>
      <c r="J276" s="66" t="s">
        <v>324</v>
      </c>
      <c r="K276" s="67" t="s">
        <v>325</v>
      </c>
      <c r="L276" s="68" t="s">
        <v>330</v>
      </c>
      <c r="M276" s="68" t="s">
        <v>9</v>
      </c>
      <c r="N276" s="69">
        <v>0</v>
      </c>
      <c r="O276" s="70">
        <v>2235</v>
      </c>
      <c r="P276" s="71">
        <v>43617</v>
      </c>
    </row>
    <row r="277" spans="1:16" x14ac:dyDescent="0.25">
      <c r="A277" s="84"/>
      <c r="B277" s="115"/>
      <c r="C277" s="85"/>
      <c r="D277" s="115"/>
      <c r="E277" s="86"/>
      <c r="F277" s="87"/>
      <c r="G277" s="99"/>
      <c r="H277" s="65">
        <v>30</v>
      </c>
      <c r="I277" s="66">
        <v>15</v>
      </c>
      <c r="J277" s="66" t="s">
        <v>331</v>
      </c>
      <c r="K277" s="67" t="s">
        <v>322</v>
      </c>
      <c r="L277" s="68" t="s">
        <v>323</v>
      </c>
      <c r="M277" s="68" t="s">
        <v>11</v>
      </c>
      <c r="N277" s="69">
        <v>131877.26023500002</v>
      </c>
      <c r="O277" s="70">
        <v>1519</v>
      </c>
      <c r="P277" s="71">
        <v>46204</v>
      </c>
    </row>
    <row r="278" spans="1:16" x14ac:dyDescent="0.25">
      <c r="A278" s="84" t="s">
        <v>11</v>
      </c>
      <c r="B278" s="115">
        <v>2</v>
      </c>
      <c r="C278" s="73">
        <v>0.25</v>
      </c>
      <c r="D278" s="112">
        <v>65</v>
      </c>
      <c r="E278" s="73">
        <v>0.4391891891891892</v>
      </c>
      <c r="F278" s="75">
        <v>553273.44437000004</v>
      </c>
      <c r="G278" s="99"/>
      <c r="H278" s="65">
        <v>35</v>
      </c>
      <c r="I278" s="66">
        <v>5095</v>
      </c>
      <c r="J278" s="66" t="s">
        <v>332</v>
      </c>
      <c r="K278" s="67" t="s">
        <v>333</v>
      </c>
      <c r="L278" s="68" t="s">
        <v>334</v>
      </c>
      <c r="M278" s="68" t="s">
        <v>11</v>
      </c>
      <c r="N278" s="69">
        <v>421396.18413499999</v>
      </c>
      <c r="O278" s="70">
        <v>2367</v>
      </c>
      <c r="P278" s="71">
        <v>44774</v>
      </c>
    </row>
    <row r="279" spans="1:16" x14ac:dyDescent="0.25">
      <c r="A279" s="84" t="s">
        <v>12</v>
      </c>
      <c r="B279" s="115">
        <v>2</v>
      </c>
      <c r="C279" s="73">
        <v>0.25</v>
      </c>
      <c r="D279" s="112">
        <v>22</v>
      </c>
      <c r="E279" s="73">
        <v>0.14864864864864866</v>
      </c>
      <c r="F279" s="75">
        <v>2960701.5739000002</v>
      </c>
      <c r="G279" s="99"/>
      <c r="H279" s="65">
        <v>10</v>
      </c>
      <c r="I279" s="66">
        <v>199</v>
      </c>
      <c r="J279" s="66" t="s">
        <v>335</v>
      </c>
      <c r="K279" s="67" t="s">
        <v>336</v>
      </c>
      <c r="L279" s="68" t="s">
        <v>337</v>
      </c>
      <c r="M279" s="68" t="s">
        <v>12</v>
      </c>
      <c r="N279" s="69">
        <v>900500.9388</v>
      </c>
      <c r="O279" s="70">
        <v>2342</v>
      </c>
      <c r="P279" s="71">
        <v>43862</v>
      </c>
    </row>
    <row r="280" spans="1:16" x14ac:dyDescent="0.25">
      <c r="A280" s="78" t="s">
        <v>13</v>
      </c>
      <c r="B280" s="125">
        <v>4</v>
      </c>
      <c r="C280" s="80">
        <v>0.5</v>
      </c>
      <c r="D280" s="114">
        <v>87</v>
      </c>
      <c r="E280" s="82">
        <v>0.58783783783783783</v>
      </c>
      <c r="F280" s="83">
        <v>3513975.0182700003</v>
      </c>
      <c r="G280" s="99"/>
      <c r="H280" s="65">
        <v>12</v>
      </c>
      <c r="I280" s="66">
        <v>300</v>
      </c>
      <c r="J280" s="66" t="s">
        <v>338</v>
      </c>
      <c r="K280" s="67" t="s">
        <v>336</v>
      </c>
      <c r="L280" s="68" t="s">
        <v>337</v>
      </c>
      <c r="M280" s="68" t="s">
        <v>12</v>
      </c>
      <c r="N280" s="69">
        <v>2060200.6351000001</v>
      </c>
      <c r="O280" s="70">
        <v>2394</v>
      </c>
      <c r="P280" s="71">
        <v>43862</v>
      </c>
    </row>
    <row r="281" spans="1:16" x14ac:dyDescent="0.25">
      <c r="A281" s="94"/>
      <c r="B281" s="115"/>
      <c r="C281" s="85"/>
      <c r="D281" s="115"/>
      <c r="E281" s="86"/>
      <c r="F281" s="87"/>
      <c r="G281" s="99"/>
      <c r="H281" s="127"/>
      <c r="I281" s="128"/>
      <c r="J281" s="90"/>
      <c r="N281" s="51"/>
    </row>
    <row r="282" spans="1:16" x14ac:dyDescent="0.25">
      <c r="A282" s="78" t="s">
        <v>33</v>
      </c>
      <c r="B282" s="125">
        <v>8</v>
      </c>
      <c r="C282" s="80">
        <v>1</v>
      </c>
      <c r="D282" s="114">
        <v>148</v>
      </c>
      <c r="E282" s="82">
        <v>1</v>
      </c>
      <c r="F282" s="83">
        <v>3513975.0182700003</v>
      </c>
      <c r="G282" s="99"/>
      <c r="H282" s="127"/>
      <c r="I282" s="128"/>
      <c r="J282" s="90"/>
      <c r="N282" s="51"/>
    </row>
    <row r="283" spans="1:16" ht="15.75" thickBot="1" x14ac:dyDescent="0.3"/>
    <row r="284" spans="1:16" ht="45.75" customHeight="1" thickBot="1" x14ac:dyDescent="0.3">
      <c r="A284" s="49" t="s">
        <v>339</v>
      </c>
      <c r="B284" s="50"/>
      <c r="C284" s="8"/>
      <c r="D284" s="9"/>
      <c r="E284" s="8"/>
      <c r="F284" s="10"/>
      <c r="N284" s="51"/>
    </row>
    <row r="285" spans="1:16" ht="16.5" thickTop="1" thickBot="1" x14ac:dyDescent="0.3">
      <c r="A285" s="11"/>
      <c r="B285" s="12"/>
      <c r="C285" s="8"/>
      <c r="D285" s="9"/>
      <c r="E285" s="8"/>
      <c r="F285" s="10"/>
      <c r="N285" s="51"/>
    </row>
    <row r="286" spans="1:16" ht="45.75" customHeight="1" thickTop="1" thickBot="1" x14ac:dyDescent="0.3">
      <c r="A286" s="52" t="s">
        <v>16</v>
      </c>
      <c r="B286" s="12"/>
      <c r="C286" s="8"/>
      <c r="D286" s="9"/>
      <c r="E286" s="8"/>
      <c r="F286" s="10"/>
      <c r="H286" s="53" t="s">
        <v>17</v>
      </c>
      <c r="I286" s="54"/>
      <c r="N286" s="51"/>
    </row>
    <row r="287" spans="1:16" ht="16.5" thickTop="1" thickBot="1" x14ac:dyDescent="0.3">
      <c r="A287" s="11"/>
      <c r="B287" s="12"/>
      <c r="C287" s="8"/>
      <c r="D287" s="9"/>
      <c r="E287" s="13"/>
      <c r="F287" s="14"/>
      <c r="N287" s="51"/>
    </row>
    <row r="288" spans="1:16" ht="45.75" customHeight="1" thickTop="1" thickBot="1" x14ac:dyDescent="0.3">
      <c r="A288" s="15" t="s">
        <v>2</v>
      </c>
      <c r="B288" s="16" t="s">
        <v>3</v>
      </c>
      <c r="C288" s="17" t="s">
        <v>4</v>
      </c>
      <c r="D288" s="16" t="s">
        <v>5</v>
      </c>
      <c r="E288" s="18" t="s">
        <v>4</v>
      </c>
      <c r="F288" s="19" t="s">
        <v>6</v>
      </c>
      <c r="G288" s="55"/>
      <c r="H288" s="56" t="s">
        <v>18</v>
      </c>
      <c r="I288" s="57" t="s">
        <v>19</v>
      </c>
      <c r="J288" s="58" t="s">
        <v>20</v>
      </c>
      <c r="K288" s="58" t="s">
        <v>21</v>
      </c>
      <c r="L288" s="58" t="s">
        <v>22</v>
      </c>
      <c r="M288" s="58" t="s">
        <v>23</v>
      </c>
      <c r="N288" s="59" t="s">
        <v>6</v>
      </c>
      <c r="O288" s="58" t="s">
        <v>24</v>
      </c>
      <c r="P288" s="60" t="s">
        <v>25</v>
      </c>
    </row>
    <row r="289" spans="1:16" ht="27" thickTop="1" x14ac:dyDescent="0.25">
      <c r="A289" s="61" t="s">
        <v>7</v>
      </c>
      <c r="B289" s="61">
        <v>3</v>
      </c>
      <c r="C289" s="62">
        <v>0.17647058823529413</v>
      </c>
      <c r="D289" s="63">
        <v>70</v>
      </c>
      <c r="E289" s="62">
        <v>0.27559055118110237</v>
      </c>
      <c r="F289" s="64"/>
      <c r="G289" s="99"/>
      <c r="H289" s="65">
        <v>30</v>
      </c>
      <c r="I289" s="66">
        <v>320</v>
      </c>
      <c r="J289" s="66" t="s">
        <v>340</v>
      </c>
      <c r="K289" s="67" t="s">
        <v>341</v>
      </c>
      <c r="L289" s="68" t="s">
        <v>342</v>
      </c>
      <c r="M289" s="68" t="s">
        <v>7</v>
      </c>
      <c r="N289" s="69">
        <v>0</v>
      </c>
      <c r="O289" s="70">
        <v>2230</v>
      </c>
      <c r="P289" s="71">
        <v>43252</v>
      </c>
    </row>
    <row r="290" spans="1:16" x14ac:dyDescent="0.25">
      <c r="A290" s="72" t="s">
        <v>8</v>
      </c>
      <c r="B290" s="72">
        <v>1</v>
      </c>
      <c r="C290" s="113">
        <v>5.8823529411764705E-2</v>
      </c>
      <c r="D290" s="74">
        <v>10</v>
      </c>
      <c r="E290" s="113">
        <v>3.937007874015748E-2</v>
      </c>
      <c r="F290" s="75"/>
      <c r="G290" s="99"/>
      <c r="H290" s="65">
        <v>20</v>
      </c>
      <c r="I290" s="66">
        <v>112</v>
      </c>
      <c r="J290" s="66" t="s">
        <v>343</v>
      </c>
      <c r="K290" s="67" t="s">
        <v>344</v>
      </c>
      <c r="L290" s="68" t="s">
        <v>345</v>
      </c>
      <c r="M290" s="68" t="s">
        <v>7</v>
      </c>
      <c r="N290" s="69">
        <v>0</v>
      </c>
      <c r="O290" s="70">
        <v>2232</v>
      </c>
      <c r="P290" s="71">
        <v>43252</v>
      </c>
    </row>
    <row r="291" spans="1:16" x14ac:dyDescent="0.25">
      <c r="A291" s="72" t="s">
        <v>9</v>
      </c>
      <c r="B291" s="76">
        <v>0</v>
      </c>
      <c r="C291" s="73">
        <v>0</v>
      </c>
      <c r="D291" s="77">
        <v>0</v>
      </c>
      <c r="E291" s="73">
        <v>0</v>
      </c>
      <c r="F291" s="75"/>
      <c r="G291" s="99"/>
      <c r="H291" s="65">
        <v>20</v>
      </c>
      <c r="I291" s="66">
        <v>114</v>
      </c>
      <c r="J291" s="66" t="s">
        <v>343</v>
      </c>
      <c r="K291" s="67" t="s">
        <v>344</v>
      </c>
      <c r="L291" s="68" t="s">
        <v>345</v>
      </c>
      <c r="M291" s="68" t="s">
        <v>7</v>
      </c>
      <c r="N291" s="69">
        <v>0</v>
      </c>
      <c r="O291" s="70">
        <v>2232</v>
      </c>
      <c r="P291" s="71">
        <v>43252</v>
      </c>
    </row>
    <row r="292" spans="1:16" x14ac:dyDescent="0.25">
      <c r="A292" s="78" t="s">
        <v>10</v>
      </c>
      <c r="B292" s="79">
        <v>4</v>
      </c>
      <c r="C292" s="80">
        <v>0.23529411764705882</v>
      </c>
      <c r="D292" s="81">
        <v>80</v>
      </c>
      <c r="E292" s="82">
        <v>0.31496062992125984</v>
      </c>
      <c r="F292" s="83">
        <v>0</v>
      </c>
      <c r="G292" s="99"/>
      <c r="H292" s="65">
        <v>10</v>
      </c>
      <c r="I292" s="66">
        <v>2</v>
      </c>
      <c r="J292" s="66" t="s">
        <v>346</v>
      </c>
      <c r="K292" s="67" t="s">
        <v>347</v>
      </c>
      <c r="L292" s="68" t="s">
        <v>348</v>
      </c>
      <c r="M292" s="68" t="s">
        <v>8</v>
      </c>
      <c r="N292" s="69">
        <v>0</v>
      </c>
      <c r="O292" s="70">
        <v>2231</v>
      </c>
      <c r="P292" s="71">
        <v>43252</v>
      </c>
    </row>
    <row r="293" spans="1:16" x14ac:dyDescent="0.25">
      <c r="A293" s="84"/>
      <c r="B293" s="76"/>
      <c r="C293" s="129"/>
      <c r="D293" s="76"/>
      <c r="E293" s="130"/>
      <c r="F293" s="87"/>
      <c r="G293" s="99"/>
      <c r="H293" s="65">
        <v>19</v>
      </c>
      <c r="I293" s="66">
        <v>1250</v>
      </c>
      <c r="J293" s="66" t="s">
        <v>149</v>
      </c>
      <c r="K293" s="67" t="s">
        <v>349</v>
      </c>
      <c r="L293" s="68" t="s">
        <v>350</v>
      </c>
      <c r="M293" s="68" t="s">
        <v>11</v>
      </c>
      <c r="N293" s="69">
        <v>260960.13961500005</v>
      </c>
      <c r="O293" s="70">
        <v>1821</v>
      </c>
      <c r="P293" s="71">
        <v>47665</v>
      </c>
    </row>
    <row r="294" spans="1:16" x14ac:dyDescent="0.25">
      <c r="A294" s="84" t="s">
        <v>11</v>
      </c>
      <c r="B294" s="76">
        <v>4</v>
      </c>
      <c r="C294" s="73">
        <v>0.23529411764705882</v>
      </c>
      <c r="D294" s="77">
        <v>56</v>
      </c>
      <c r="E294" s="73">
        <v>0.22047244094488189</v>
      </c>
      <c r="F294" s="75">
        <v>714640.21288000012</v>
      </c>
      <c r="G294" s="99"/>
      <c r="H294" s="65">
        <v>10</v>
      </c>
      <c r="I294" s="66">
        <v>1401</v>
      </c>
      <c r="J294" s="66" t="s">
        <v>351</v>
      </c>
      <c r="K294" s="67" t="s">
        <v>352</v>
      </c>
      <c r="L294" s="68" t="s">
        <v>353</v>
      </c>
      <c r="M294" s="68" t="s">
        <v>11</v>
      </c>
      <c r="N294" s="69">
        <v>105515.87461500002</v>
      </c>
      <c r="O294" s="70">
        <v>2229</v>
      </c>
      <c r="P294" s="71">
        <v>44320</v>
      </c>
    </row>
    <row r="295" spans="1:16" x14ac:dyDescent="0.25">
      <c r="A295" s="84" t="s">
        <v>12</v>
      </c>
      <c r="B295" s="76">
        <v>9</v>
      </c>
      <c r="C295" s="113">
        <v>0.52941176470588236</v>
      </c>
      <c r="D295" s="77">
        <v>118</v>
      </c>
      <c r="E295" s="113">
        <v>0.46456692913385828</v>
      </c>
      <c r="F295" s="75">
        <v>6141410.9974450003</v>
      </c>
      <c r="G295" s="99"/>
      <c r="H295" s="65">
        <v>15</v>
      </c>
      <c r="I295" s="66">
        <v>106</v>
      </c>
      <c r="J295" s="66" t="s">
        <v>343</v>
      </c>
      <c r="K295" s="67" t="s">
        <v>344</v>
      </c>
      <c r="L295" s="68" t="s">
        <v>345</v>
      </c>
      <c r="M295" s="68" t="s">
        <v>11</v>
      </c>
      <c r="N295" s="69">
        <v>155227.90191500002</v>
      </c>
      <c r="O295" s="70">
        <v>3195</v>
      </c>
      <c r="P295" s="71">
        <v>46539</v>
      </c>
    </row>
    <row r="296" spans="1:16" x14ac:dyDescent="0.25">
      <c r="A296" s="78" t="s">
        <v>13</v>
      </c>
      <c r="B296" s="79">
        <v>13</v>
      </c>
      <c r="C296" s="80">
        <v>0.76470588235294112</v>
      </c>
      <c r="D296" s="81">
        <v>174</v>
      </c>
      <c r="E296" s="82">
        <v>0.68503937007874016</v>
      </c>
      <c r="F296" s="83">
        <v>6856051.2103250008</v>
      </c>
      <c r="G296" s="99"/>
      <c r="H296" s="65">
        <v>12</v>
      </c>
      <c r="I296" s="66">
        <v>2600</v>
      </c>
      <c r="J296" s="66" t="s">
        <v>354</v>
      </c>
      <c r="K296" s="67" t="s">
        <v>341</v>
      </c>
      <c r="L296" s="68" t="s">
        <v>355</v>
      </c>
      <c r="M296" s="68" t="s">
        <v>11</v>
      </c>
      <c r="N296" s="69">
        <v>192936.29673500001</v>
      </c>
      <c r="O296" s="70">
        <v>3196</v>
      </c>
      <c r="P296" s="71">
        <v>46753</v>
      </c>
    </row>
    <row r="297" spans="1:16" x14ac:dyDescent="0.25">
      <c r="A297" s="94"/>
      <c r="B297" s="76"/>
      <c r="C297" s="85"/>
      <c r="D297" s="76"/>
      <c r="E297" s="86"/>
      <c r="F297" s="87"/>
      <c r="G297" s="99"/>
      <c r="H297" s="65">
        <v>10</v>
      </c>
      <c r="I297" s="66">
        <v>422</v>
      </c>
      <c r="J297" s="66" t="s">
        <v>356</v>
      </c>
      <c r="K297" s="67" t="s">
        <v>341</v>
      </c>
      <c r="L297" s="68" t="s">
        <v>357</v>
      </c>
      <c r="M297" s="68" t="s">
        <v>12</v>
      </c>
      <c r="N297" s="69">
        <v>596274.2501350001</v>
      </c>
      <c r="O297" s="70">
        <v>1392</v>
      </c>
      <c r="P297" s="71">
        <v>45870</v>
      </c>
    </row>
    <row r="298" spans="1:16" x14ac:dyDescent="0.25">
      <c r="A298" s="78" t="s">
        <v>33</v>
      </c>
      <c r="B298" s="79">
        <v>17</v>
      </c>
      <c r="C298" s="80">
        <v>1</v>
      </c>
      <c r="D298" s="81">
        <v>254</v>
      </c>
      <c r="E298" s="82">
        <v>1</v>
      </c>
      <c r="F298" s="83">
        <v>6856051.2103250008</v>
      </c>
      <c r="G298" s="99"/>
      <c r="H298" s="65">
        <v>15</v>
      </c>
      <c r="I298" s="66">
        <v>155</v>
      </c>
      <c r="J298" s="66" t="s">
        <v>358</v>
      </c>
      <c r="K298" s="67" t="s">
        <v>359</v>
      </c>
      <c r="L298" s="68" t="s">
        <v>360</v>
      </c>
      <c r="M298" s="68" t="s">
        <v>12</v>
      </c>
      <c r="N298" s="69">
        <v>511500.39248000004</v>
      </c>
      <c r="O298" s="70">
        <v>1975</v>
      </c>
      <c r="P298" s="71">
        <v>42339</v>
      </c>
    </row>
    <row r="299" spans="1:16" x14ac:dyDescent="0.25">
      <c r="B299" s="100"/>
      <c r="C299" s="101"/>
      <c r="D299" s="105"/>
      <c r="E299" s="106"/>
      <c r="F299" s="107"/>
      <c r="G299" s="99"/>
      <c r="H299" s="65">
        <v>20</v>
      </c>
      <c r="I299" s="66">
        <v>155</v>
      </c>
      <c r="J299" s="66" t="s">
        <v>361</v>
      </c>
      <c r="K299" s="67" t="s">
        <v>362</v>
      </c>
      <c r="L299" s="68" t="s">
        <v>363</v>
      </c>
      <c r="M299" s="68" t="s">
        <v>12</v>
      </c>
      <c r="N299" s="69">
        <v>1487117.4705050001</v>
      </c>
      <c r="O299" s="70">
        <v>2366</v>
      </c>
      <c r="P299" s="71">
        <v>45292</v>
      </c>
    </row>
    <row r="300" spans="1:16" x14ac:dyDescent="0.25">
      <c r="B300" s="100"/>
      <c r="C300" s="101"/>
      <c r="D300" s="105"/>
      <c r="E300" s="106"/>
      <c r="F300" s="107"/>
      <c r="G300" s="99"/>
      <c r="H300" s="65">
        <v>10</v>
      </c>
      <c r="I300" s="66">
        <v>580</v>
      </c>
      <c r="J300" s="66" t="s">
        <v>364</v>
      </c>
      <c r="K300" s="67" t="s">
        <v>365</v>
      </c>
      <c r="L300" s="68" t="s">
        <v>366</v>
      </c>
      <c r="M300" s="68" t="s">
        <v>12</v>
      </c>
      <c r="N300" s="69">
        <v>948130.458445</v>
      </c>
      <c r="O300" s="70">
        <v>2755</v>
      </c>
      <c r="P300" s="71">
        <v>44866</v>
      </c>
    </row>
    <row r="301" spans="1:16" x14ac:dyDescent="0.25">
      <c r="B301" s="100"/>
      <c r="C301" s="101"/>
      <c r="D301" s="105"/>
      <c r="E301" s="106"/>
      <c r="F301" s="107"/>
      <c r="G301" s="99"/>
      <c r="H301" s="65">
        <v>15</v>
      </c>
      <c r="I301" s="66">
        <v>15</v>
      </c>
      <c r="J301" s="66" t="s">
        <v>367</v>
      </c>
      <c r="K301" s="67" t="s">
        <v>368</v>
      </c>
      <c r="L301" s="68" t="s">
        <v>369</v>
      </c>
      <c r="M301" s="68" t="s">
        <v>12</v>
      </c>
      <c r="N301" s="69">
        <v>497045.33941499999</v>
      </c>
      <c r="O301" s="70">
        <v>2892</v>
      </c>
      <c r="P301" s="71">
        <v>46054</v>
      </c>
    </row>
    <row r="302" spans="1:16" ht="26.25" x14ac:dyDescent="0.25">
      <c r="B302" s="100"/>
      <c r="C302" s="101"/>
      <c r="D302" s="105"/>
      <c r="E302" s="106"/>
      <c r="F302" s="107"/>
      <c r="G302" s="99"/>
      <c r="H302" s="65">
        <v>20</v>
      </c>
      <c r="I302" s="66">
        <v>399</v>
      </c>
      <c r="J302" s="66" t="s">
        <v>340</v>
      </c>
      <c r="K302" s="67" t="s">
        <v>341</v>
      </c>
      <c r="L302" s="68" t="s">
        <v>370</v>
      </c>
      <c r="M302" s="68" t="s">
        <v>12</v>
      </c>
      <c r="N302" s="69">
        <v>579619.98341500002</v>
      </c>
      <c r="O302" s="70">
        <v>3037</v>
      </c>
      <c r="P302" s="71">
        <v>45901</v>
      </c>
    </row>
    <row r="303" spans="1:16" ht="26.25" x14ac:dyDescent="0.25">
      <c r="B303" s="100"/>
      <c r="C303" s="101"/>
      <c r="D303" s="105"/>
      <c r="E303" s="106"/>
      <c r="F303" s="107"/>
      <c r="G303" s="99"/>
      <c r="H303" s="65">
        <v>12</v>
      </c>
      <c r="I303" s="66">
        <v>95</v>
      </c>
      <c r="J303" s="66" t="s">
        <v>371</v>
      </c>
      <c r="K303" s="67" t="s">
        <v>362</v>
      </c>
      <c r="L303" s="68" t="s">
        <v>372</v>
      </c>
      <c r="M303" s="68" t="s">
        <v>12</v>
      </c>
      <c r="N303" s="69">
        <v>798288.30924500001</v>
      </c>
      <c r="O303" s="70">
        <v>3038</v>
      </c>
      <c r="P303" s="71">
        <v>46327</v>
      </c>
    </row>
    <row r="304" spans="1:16" ht="26.25" x14ac:dyDescent="0.25">
      <c r="B304" s="100"/>
      <c r="C304" s="101"/>
      <c r="D304" s="105"/>
      <c r="E304" s="106"/>
      <c r="F304" s="107"/>
      <c r="G304" s="99"/>
      <c r="H304" s="65">
        <v>10</v>
      </c>
      <c r="I304" s="66">
        <v>19</v>
      </c>
      <c r="J304" s="66" t="s">
        <v>373</v>
      </c>
      <c r="K304" s="67" t="s">
        <v>374</v>
      </c>
      <c r="L304" s="68" t="s">
        <v>375</v>
      </c>
      <c r="M304" s="68" t="s">
        <v>12</v>
      </c>
      <c r="N304" s="69">
        <v>513876.47410500009</v>
      </c>
      <c r="O304" s="70">
        <v>3039</v>
      </c>
      <c r="P304" s="71">
        <v>45689</v>
      </c>
    </row>
    <row r="305" spans="1:16" x14ac:dyDescent="0.25">
      <c r="B305" s="100"/>
      <c r="C305" s="101"/>
      <c r="D305" s="105"/>
      <c r="E305" s="106"/>
      <c r="F305" s="107"/>
      <c r="G305" s="99"/>
      <c r="H305" s="65">
        <v>6</v>
      </c>
      <c r="I305" s="66">
        <v>85</v>
      </c>
      <c r="J305" s="66" t="s">
        <v>376</v>
      </c>
      <c r="K305" s="67" t="s">
        <v>377</v>
      </c>
      <c r="L305" s="68" t="s">
        <v>378</v>
      </c>
      <c r="M305" s="68" t="s">
        <v>12</v>
      </c>
      <c r="N305" s="69">
        <v>209558.31969999999</v>
      </c>
      <c r="O305" s="70">
        <v>3343</v>
      </c>
      <c r="P305" s="71">
        <v>47027</v>
      </c>
    </row>
    <row r="306" spans="1:16" ht="15.75" thickBot="1" x14ac:dyDescent="0.3"/>
    <row r="307" spans="1:16" ht="45.75" customHeight="1" thickBot="1" x14ac:dyDescent="0.3">
      <c r="A307" s="49" t="s">
        <v>379</v>
      </c>
      <c r="B307" s="50"/>
      <c r="C307" s="8"/>
      <c r="D307" s="9"/>
      <c r="E307" s="8"/>
      <c r="F307" s="10"/>
      <c r="N307" s="51"/>
    </row>
    <row r="308" spans="1:16" ht="16.5" thickTop="1" thickBot="1" x14ac:dyDescent="0.3">
      <c r="A308" s="11"/>
      <c r="B308" s="12"/>
      <c r="C308" s="8"/>
      <c r="D308" s="9"/>
      <c r="E308" s="8"/>
      <c r="F308" s="10"/>
      <c r="N308" s="51"/>
    </row>
    <row r="309" spans="1:16" ht="45.75" customHeight="1" thickTop="1" thickBot="1" x14ac:dyDescent="0.3">
      <c r="A309" s="52" t="s">
        <v>16</v>
      </c>
      <c r="B309" s="12"/>
      <c r="C309" s="8"/>
      <c r="D309" s="9"/>
      <c r="E309" s="8"/>
      <c r="F309" s="10"/>
      <c r="H309" s="53" t="s">
        <v>17</v>
      </c>
      <c r="I309" s="54"/>
      <c r="N309" s="51"/>
    </row>
    <row r="310" spans="1:16" ht="16.5" thickTop="1" thickBot="1" x14ac:dyDescent="0.3">
      <c r="A310" s="11"/>
      <c r="B310" s="12"/>
      <c r="C310" s="8"/>
      <c r="D310" s="9"/>
      <c r="E310" s="13"/>
      <c r="F310" s="14"/>
      <c r="N310" s="51"/>
    </row>
    <row r="311" spans="1:16" ht="45.75" customHeight="1" thickTop="1" thickBot="1" x14ac:dyDescent="0.3">
      <c r="A311" s="15" t="s">
        <v>2</v>
      </c>
      <c r="B311" s="16" t="s">
        <v>3</v>
      </c>
      <c r="C311" s="17" t="s">
        <v>4</v>
      </c>
      <c r="D311" s="16" t="s">
        <v>5</v>
      </c>
      <c r="E311" s="18" t="s">
        <v>4</v>
      </c>
      <c r="F311" s="19" t="s">
        <v>6</v>
      </c>
      <c r="G311" s="55"/>
      <c r="H311" s="56" t="s">
        <v>18</v>
      </c>
      <c r="I311" s="57" t="s">
        <v>19</v>
      </c>
      <c r="J311" s="58" t="s">
        <v>20</v>
      </c>
      <c r="K311" s="58" t="s">
        <v>21</v>
      </c>
      <c r="L311" s="58" t="s">
        <v>22</v>
      </c>
      <c r="M311" s="58" t="s">
        <v>23</v>
      </c>
      <c r="N311" s="59" t="s">
        <v>6</v>
      </c>
      <c r="O311" s="58" t="s">
        <v>24</v>
      </c>
      <c r="P311" s="60" t="s">
        <v>25</v>
      </c>
    </row>
    <row r="312" spans="1:16" ht="15.75" thickTop="1" x14ac:dyDescent="0.25">
      <c r="A312" s="61" t="s">
        <v>7</v>
      </c>
      <c r="B312" s="61">
        <v>0</v>
      </c>
      <c r="C312" s="62">
        <v>0</v>
      </c>
      <c r="D312" s="63">
        <v>0</v>
      </c>
      <c r="E312" s="62">
        <v>0</v>
      </c>
      <c r="F312" s="64"/>
      <c r="G312" s="97"/>
      <c r="H312" s="96">
        <v>12</v>
      </c>
      <c r="I312" s="66">
        <v>3</v>
      </c>
      <c r="J312" s="66" t="s">
        <v>380</v>
      </c>
      <c r="K312" s="67" t="s">
        <v>381</v>
      </c>
      <c r="L312" s="68" t="s">
        <v>382</v>
      </c>
      <c r="M312" s="68" t="s">
        <v>8</v>
      </c>
      <c r="N312" s="69">
        <v>0</v>
      </c>
      <c r="O312" s="68">
        <v>1032</v>
      </c>
      <c r="P312" s="71">
        <v>44287</v>
      </c>
    </row>
    <row r="313" spans="1:16" x14ac:dyDescent="0.25">
      <c r="A313" s="72" t="s">
        <v>8</v>
      </c>
      <c r="B313" s="72">
        <v>2</v>
      </c>
      <c r="C313" s="73">
        <v>0.18181818181818182</v>
      </c>
      <c r="D313" s="74">
        <v>27</v>
      </c>
      <c r="E313" s="73">
        <v>0.18367346938775511</v>
      </c>
      <c r="F313" s="75"/>
      <c r="G313" s="97"/>
      <c r="H313" s="96">
        <v>15</v>
      </c>
      <c r="I313" s="66">
        <v>850</v>
      </c>
      <c r="J313" s="66" t="s">
        <v>383</v>
      </c>
      <c r="K313" s="67" t="s">
        <v>384</v>
      </c>
      <c r="L313" s="68" t="s">
        <v>385</v>
      </c>
      <c r="M313" s="68" t="s">
        <v>8</v>
      </c>
      <c r="N313" s="69">
        <v>0</v>
      </c>
      <c r="O313" s="68">
        <v>2186</v>
      </c>
      <c r="P313" s="71">
        <v>42339</v>
      </c>
    </row>
    <row r="314" spans="1:16" x14ac:dyDescent="0.25">
      <c r="A314" s="72" t="s">
        <v>9</v>
      </c>
      <c r="B314" s="76">
        <v>2</v>
      </c>
      <c r="C314" s="73">
        <v>0.18181818181818182</v>
      </c>
      <c r="D314" s="77">
        <v>16</v>
      </c>
      <c r="E314" s="73">
        <v>0.10884353741496598</v>
      </c>
      <c r="F314" s="75"/>
      <c r="G314" s="55"/>
      <c r="H314" s="96">
        <v>6</v>
      </c>
      <c r="I314" s="66">
        <v>1320</v>
      </c>
      <c r="J314" s="66" t="s">
        <v>386</v>
      </c>
      <c r="K314" s="67" t="s">
        <v>381</v>
      </c>
      <c r="L314" s="68" t="s">
        <v>387</v>
      </c>
      <c r="M314" s="68" t="s">
        <v>9</v>
      </c>
      <c r="N314" s="69">
        <v>0</v>
      </c>
      <c r="O314" s="68">
        <v>1739</v>
      </c>
      <c r="P314" s="71">
        <v>47939</v>
      </c>
    </row>
    <row r="315" spans="1:16" ht="26.25" x14ac:dyDescent="0.25">
      <c r="A315" s="78" t="s">
        <v>10</v>
      </c>
      <c r="B315" s="79">
        <v>4</v>
      </c>
      <c r="C315" s="80">
        <v>0.36363636363636365</v>
      </c>
      <c r="D315" s="81">
        <v>43</v>
      </c>
      <c r="E315" s="82">
        <v>0.29251700680272108</v>
      </c>
      <c r="F315" s="83">
        <v>0</v>
      </c>
      <c r="G315" s="97"/>
      <c r="H315" s="96">
        <v>10</v>
      </c>
      <c r="I315" s="66">
        <v>100</v>
      </c>
      <c r="J315" s="66" t="s">
        <v>388</v>
      </c>
      <c r="K315" s="67" t="s">
        <v>389</v>
      </c>
      <c r="L315" s="68" t="s">
        <v>390</v>
      </c>
      <c r="M315" s="68" t="s">
        <v>9</v>
      </c>
      <c r="N315" s="69">
        <v>0</v>
      </c>
      <c r="O315" s="68">
        <v>2723</v>
      </c>
      <c r="P315" s="71">
        <v>44958</v>
      </c>
    </row>
    <row r="316" spans="1:16" x14ac:dyDescent="0.25">
      <c r="A316" s="84"/>
      <c r="B316" s="76"/>
      <c r="C316" s="85"/>
      <c r="D316" s="76"/>
      <c r="E316" s="86"/>
      <c r="F316" s="87"/>
      <c r="G316" s="97"/>
      <c r="H316" s="96">
        <v>9</v>
      </c>
      <c r="I316" s="66">
        <v>7</v>
      </c>
      <c r="J316" s="66" t="s">
        <v>380</v>
      </c>
      <c r="K316" s="67" t="s">
        <v>381</v>
      </c>
      <c r="L316" s="68" t="s">
        <v>382</v>
      </c>
      <c r="M316" s="68" t="s">
        <v>11</v>
      </c>
      <c r="N316" s="69">
        <v>121103.764165</v>
      </c>
      <c r="O316" s="68">
        <v>1032</v>
      </c>
      <c r="P316" s="71">
        <v>44287</v>
      </c>
    </row>
    <row r="317" spans="1:16" x14ac:dyDescent="0.25">
      <c r="A317" s="84" t="s">
        <v>11</v>
      </c>
      <c r="B317" s="76">
        <v>6</v>
      </c>
      <c r="C317" s="73">
        <v>0.54545454545454541</v>
      </c>
      <c r="D317" s="77">
        <v>84</v>
      </c>
      <c r="E317" s="73">
        <v>0.5714285714285714</v>
      </c>
      <c r="F317" s="75">
        <v>667438.836305</v>
      </c>
      <c r="G317" s="97"/>
      <c r="H317" s="96">
        <v>17</v>
      </c>
      <c r="I317" s="66">
        <v>1</v>
      </c>
      <c r="J317" s="66" t="s">
        <v>380</v>
      </c>
      <c r="K317" s="67" t="s">
        <v>381</v>
      </c>
      <c r="L317" s="68" t="s">
        <v>382</v>
      </c>
      <c r="M317" s="68" t="s">
        <v>11</v>
      </c>
      <c r="N317" s="69">
        <v>249747.84736000001</v>
      </c>
      <c r="O317" s="68">
        <v>1032</v>
      </c>
      <c r="P317" s="71">
        <v>44287</v>
      </c>
    </row>
    <row r="318" spans="1:16" x14ac:dyDescent="0.25">
      <c r="A318" s="84" t="s">
        <v>12</v>
      </c>
      <c r="B318" s="76">
        <v>1</v>
      </c>
      <c r="C318" s="73">
        <v>9.0909090909090912E-2</v>
      </c>
      <c r="D318" s="77">
        <v>20</v>
      </c>
      <c r="E318" s="73">
        <v>0.1360544217687075</v>
      </c>
      <c r="F318" s="75">
        <v>584834.95266000007</v>
      </c>
      <c r="G318" s="97"/>
      <c r="H318" s="96">
        <v>12</v>
      </c>
      <c r="I318" s="66">
        <v>2345</v>
      </c>
      <c r="J318" s="66" t="s">
        <v>391</v>
      </c>
      <c r="K318" s="67" t="s">
        <v>381</v>
      </c>
      <c r="L318" s="68" t="s">
        <v>392</v>
      </c>
      <c r="M318" s="68" t="s">
        <v>11</v>
      </c>
      <c r="N318" s="69">
        <v>48366.283909999998</v>
      </c>
      <c r="O318" s="68">
        <v>1032</v>
      </c>
      <c r="P318" s="71">
        <v>44287</v>
      </c>
    </row>
    <row r="319" spans="1:16" x14ac:dyDescent="0.25">
      <c r="A319" s="78" t="s">
        <v>13</v>
      </c>
      <c r="B319" s="79">
        <v>7</v>
      </c>
      <c r="C319" s="80">
        <v>0.63636363636363635</v>
      </c>
      <c r="D319" s="81">
        <v>104</v>
      </c>
      <c r="E319" s="82">
        <v>0.70748299319727892</v>
      </c>
      <c r="F319" s="83">
        <v>1252273.7889650001</v>
      </c>
      <c r="G319" s="99"/>
      <c r="H319" s="96">
        <v>14</v>
      </c>
      <c r="I319" s="66">
        <v>1314</v>
      </c>
      <c r="J319" s="66" t="s">
        <v>386</v>
      </c>
      <c r="K319" s="67" t="s">
        <v>381</v>
      </c>
      <c r="L319" s="68" t="s">
        <v>387</v>
      </c>
      <c r="M319" s="68" t="s">
        <v>11</v>
      </c>
      <c r="N319" s="69">
        <v>156749.67047500002</v>
      </c>
      <c r="O319" s="68">
        <v>1739</v>
      </c>
      <c r="P319" s="71">
        <v>47939</v>
      </c>
    </row>
    <row r="320" spans="1:16" x14ac:dyDescent="0.25">
      <c r="A320" s="94"/>
      <c r="B320" s="76"/>
      <c r="C320" s="85"/>
      <c r="D320" s="76"/>
      <c r="E320" s="86"/>
      <c r="F320" s="87"/>
      <c r="G320" s="99"/>
      <c r="H320" s="96">
        <v>12</v>
      </c>
      <c r="I320" s="66">
        <v>1331</v>
      </c>
      <c r="J320" s="66" t="s">
        <v>386</v>
      </c>
      <c r="K320" s="67" t="s">
        <v>381</v>
      </c>
      <c r="L320" s="68" t="s">
        <v>393</v>
      </c>
      <c r="M320" s="68" t="s">
        <v>11</v>
      </c>
      <c r="N320" s="69">
        <v>12319.420715</v>
      </c>
      <c r="O320" s="68">
        <v>2343</v>
      </c>
      <c r="P320" s="71">
        <v>44320</v>
      </c>
    </row>
    <row r="321" spans="1:16" x14ac:dyDescent="0.25">
      <c r="A321" s="78" t="s">
        <v>33</v>
      </c>
      <c r="B321" s="79">
        <v>11</v>
      </c>
      <c r="C321" s="80">
        <v>1</v>
      </c>
      <c r="D321" s="81">
        <v>147</v>
      </c>
      <c r="E321" s="82">
        <v>1</v>
      </c>
      <c r="F321" s="83">
        <v>1252273.7889650001</v>
      </c>
      <c r="G321" s="99"/>
      <c r="H321" s="96">
        <v>20</v>
      </c>
      <c r="I321" s="66">
        <v>1333</v>
      </c>
      <c r="J321" s="66" t="s">
        <v>386</v>
      </c>
      <c r="K321" s="67" t="s">
        <v>381</v>
      </c>
      <c r="L321" s="68" t="s">
        <v>393</v>
      </c>
      <c r="M321" s="68" t="s">
        <v>11</v>
      </c>
      <c r="N321" s="69">
        <v>79151.849679999999</v>
      </c>
      <c r="O321" s="68">
        <v>2343</v>
      </c>
      <c r="P321" s="71">
        <v>44320</v>
      </c>
    </row>
    <row r="322" spans="1:16" x14ac:dyDescent="0.25">
      <c r="B322" s="55"/>
      <c r="C322" s="131"/>
      <c r="D322" s="132"/>
      <c r="E322" s="133"/>
      <c r="F322" s="134"/>
      <c r="G322" s="99"/>
      <c r="H322" s="96">
        <v>20</v>
      </c>
      <c r="I322" s="66">
        <v>30</v>
      </c>
      <c r="J322" s="66" t="s">
        <v>394</v>
      </c>
      <c r="K322" s="67" t="s">
        <v>381</v>
      </c>
      <c r="L322" s="68" t="s">
        <v>395</v>
      </c>
      <c r="M322" s="68" t="s">
        <v>12</v>
      </c>
      <c r="N322" s="69">
        <v>584834.95266000007</v>
      </c>
      <c r="O322" s="68">
        <v>1739</v>
      </c>
      <c r="P322" s="71">
        <v>47939</v>
      </c>
    </row>
    <row r="323" spans="1:16" ht="15.75" thickBot="1" x14ac:dyDescent="0.3"/>
    <row r="324" spans="1:16" ht="45.75" customHeight="1" thickBot="1" x14ac:dyDescent="0.3">
      <c r="A324" s="49" t="s">
        <v>396</v>
      </c>
      <c r="B324" s="50"/>
      <c r="C324" s="8"/>
      <c r="D324" s="9"/>
      <c r="E324" s="8"/>
      <c r="F324" s="10"/>
      <c r="N324" s="51"/>
    </row>
    <row r="325" spans="1:16" ht="16.5" thickTop="1" thickBot="1" x14ac:dyDescent="0.3">
      <c r="A325" s="11"/>
      <c r="B325" s="12"/>
      <c r="C325" s="8"/>
      <c r="D325" s="9"/>
      <c r="E325" s="8"/>
      <c r="F325" s="10"/>
      <c r="N325" s="51"/>
    </row>
    <row r="326" spans="1:16" ht="45.75" customHeight="1" thickTop="1" thickBot="1" x14ac:dyDescent="0.3">
      <c r="A326" s="52" t="s">
        <v>16</v>
      </c>
      <c r="B326" s="12"/>
      <c r="C326" s="8"/>
      <c r="D326" s="9"/>
      <c r="E326" s="8"/>
      <c r="F326" s="10"/>
      <c r="H326" s="53" t="s">
        <v>17</v>
      </c>
      <c r="I326" s="54"/>
      <c r="N326" s="51"/>
    </row>
    <row r="327" spans="1:16" ht="16.5" thickTop="1" thickBot="1" x14ac:dyDescent="0.3">
      <c r="A327" s="11"/>
      <c r="B327" s="12"/>
      <c r="C327" s="8"/>
      <c r="D327" s="9"/>
      <c r="E327" s="13"/>
      <c r="F327" s="14"/>
      <c r="N327" s="51"/>
    </row>
    <row r="328" spans="1:16" ht="45.75" customHeight="1" thickTop="1" thickBot="1" x14ac:dyDescent="0.3">
      <c r="A328" s="15" t="s">
        <v>2</v>
      </c>
      <c r="B328" s="16" t="s">
        <v>3</v>
      </c>
      <c r="C328" s="17" t="s">
        <v>4</v>
      </c>
      <c r="D328" s="16" t="s">
        <v>5</v>
      </c>
      <c r="E328" s="18" t="s">
        <v>4</v>
      </c>
      <c r="F328" s="19" t="s">
        <v>6</v>
      </c>
      <c r="G328" s="55"/>
      <c r="H328" s="56" t="s">
        <v>18</v>
      </c>
      <c r="I328" s="57" t="s">
        <v>19</v>
      </c>
      <c r="J328" s="58" t="s">
        <v>20</v>
      </c>
      <c r="K328" s="58" t="s">
        <v>21</v>
      </c>
      <c r="L328" s="58" t="s">
        <v>22</v>
      </c>
      <c r="M328" s="58" t="s">
        <v>23</v>
      </c>
      <c r="N328" s="59" t="s">
        <v>6</v>
      </c>
      <c r="O328" s="58" t="s">
        <v>24</v>
      </c>
      <c r="P328" s="60" t="s">
        <v>25</v>
      </c>
    </row>
    <row r="329" spans="1:16" ht="27" thickTop="1" x14ac:dyDescent="0.25">
      <c r="A329" s="61" t="s">
        <v>7</v>
      </c>
      <c r="B329" s="124">
        <v>0</v>
      </c>
      <c r="C329" s="62">
        <v>0</v>
      </c>
      <c r="D329" s="110">
        <v>0</v>
      </c>
      <c r="E329" s="62">
        <v>0</v>
      </c>
      <c r="F329" s="64"/>
      <c r="G329" s="99"/>
      <c r="H329" s="65">
        <v>24</v>
      </c>
      <c r="I329" s="66">
        <v>282</v>
      </c>
      <c r="J329" s="66" t="s">
        <v>397</v>
      </c>
      <c r="K329" s="67" t="s">
        <v>398</v>
      </c>
      <c r="L329" s="68" t="s">
        <v>399</v>
      </c>
      <c r="M329" s="68" t="s">
        <v>8</v>
      </c>
      <c r="N329" s="69">
        <v>0</v>
      </c>
      <c r="O329" s="70">
        <v>1409</v>
      </c>
      <c r="P329" s="71">
        <v>44986</v>
      </c>
    </row>
    <row r="330" spans="1:16" ht="26.25" x14ac:dyDescent="0.25">
      <c r="A330" s="72" t="s">
        <v>8</v>
      </c>
      <c r="B330" s="84">
        <v>2</v>
      </c>
      <c r="C330" s="73">
        <v>0.11764705882352941</v>
      </c>
      <c r="D330" s="111">
        <v>44</v>
      </c>
      <c r="E330" s="73">
        <v>0.10114942528735632</v>
      </c>
      <c r="F330" s="75"/>
      <c r="G330" s="99"/>
      <c r="H330" s="65">
        <v>20</v>
      </c>
      <c r="I330" s="66">
        <v>25</v>
      </c>
      <c r="J330" s="66" t="s">
        <v>400</v>
      </c>
      <c r="K330" s="67" t="s">
        <v>401</v>
      </c>
      <c r="L330" s="68" t="s">
        <v>402</v>
      </c>
      <c r="M330" s="68" t="s">
        <v>8</v>
      </c>
      <c r="N330" s="69">
        <v>0</v>
      </c>
      <c r="O330" s="70">
        <v>1945</v>
      </c>
      <c r="P330" s="71">
        <v>47665</v>
      </c>
    </row>
    <row r="331" spans="1:16" ht="26.25" x14ac:dyDescent="0.25">
      <c r="A331" s="72" t="s">
        <v>9</v>
      </c>
      <c r="B331" s="115">
        <v>3</v>
      </c>
      <c r="C331" s="73">
        <v>0.17647058823529413</v>
      </c>
      <c r="D331" s="112">
        <v>73</v>
      </c>
      <c r="E331" s="73">
        <v>0.167816091954023</v>
      </c>
      <c r="F331" s="75"/>
      <c r="G331" s="99"/>
      <c r="H331" s="65">
        <v>22</v>
      </c>
      <c r="I331" s="66">
        <v>365</v>
      </c>
      <c r="J331" s="66" t="s">
        <v>403</v>
      </c>
      <c r="K331" s="67" t="s">
        <v>398</v>
      </c>
      <c r="L331" s="68" t="s">
        <v>404</v>
      </c>
      <c r="M331" s="68" t="s">
        <v>9</v>
      </c>
      <c r="N331" s="69">
        <v>0</v>
      </c>
      <c r="O331" s="70">
        <v>1407</v>
      </c>
      <c r="P331" s="71">
        <v>48274</v>
      </c>
    </row>
    <row r="332" spans="1:16" ht="26.25" x14ac:dyDescent="0.25">
      <c r="A332" s="78" t="s">
        <v>10</v>
      </c>
      <c r="B332" s="125">
        <v>5</v>
      </c>
      <c r="C332" s="80">
        <v>0.29411764705882354</v>
      </c>
      <c r="D332" s="114">
        <v>117</v>
      </c>
      <c r="E332" s="82">
        <v>0.26896551724137929</v>
      </c>
      <c r="F332" s="83">
        <v>0</v>
      </c>
      <c r="G332" s="97"/>
      <c r="H332" s="65">
        <v>31</v>
      </c>
      <c r="I332" s="66">
        <v>465</v>
      </c>
      <c r="J332" s="66" t="s">
        <v>405</v>
      </c>
      <c r="K332" s="67" t="s">
        <v>406</v>
      </c>
      <c r="L332" s="68" t="s">
        <v>407</v>
      </c>
      <c r="M332" s="68" t="s">
        <v>9</v>
      </c>
      <c r="N332" s="69">
        <v>0</v>
      </c>
      <c r="O332" s="70">
        <v>1737</v>
      </c>
      <c r="P332" s="71">
        <v>47849</v>
      </c>
    </row>
    <row r="333" spans="1:16" x14ac:dyDescent="0.25">
      <c r="A333" s="84"/>
      <c r="B333" s="115"/>
      <c r="C333" s="85"/>
      <c r="D333" s="115"/>
      <c r="E333" s="86"/>
      <c r="F333" s="87"/>
      <c r="G333" s="97"/>
      <c r="H333" s="65">
        <v>20</v>
      </c>
      <c r="I333" s="66">
        <v>246</v>
      </c>
      <c r="J333" s="66" t="s">
        <v>408</v>
      </c>
      <c r="K333" s="67" t="s">
        <v>409</v>
      </c>
      <c r="L333" s="68" t="s">
        <v>410</v>
      </c>
      <c r="M333" s="68" t="s">
        <v>9</v>
      </c>
      <c r="N333" s="69">
        <v>0</v>
      </c>
      <c r="O333" s="70">
        <v>1940</v>
      </c>
      <c r="P333" s="71">
        <v>42795</v>
      </c>
    </row>
    <row r="334" spans="1:16" x14ac:dyDescent="0.25">
      <c r="A334" s="84" t="s">
        <v>11</v>
      </c>
      <c r="B334" s="115">
        <v>9</v>
      </c>
      <c r="C334" s="73">
        <v>0.52941176470588236</v>
      </c>
      <c r="D334" s="112">
        <v>262</v>
      </c>
      <c r="E334" s="73">
        <v>0.60229885057471266</v>
      </c>
      <c r="F334" s="75">
        <v>1800599.3985250005</v>
      </c>
      <c r="G334" s="97"/>
      <c r="H334" s="65">
        <v>32</v>
      </c>
      <c r="I334" s="66">
        <v>1155</v>
      </c>
      <c r="J334" s="66" t="s">
        <v>411</v>
      </c>
      <c r="K334" s="67" t="s">
        <v>406</v>
      </c>
      <c r="L334" s="68" t="s">
        <v>412</v>
      </c>
      <c r="M334" s="68" t="s">
        <v>11</v>
      </c>
      <c r="N334" s="69">
        <v>7127.3972099999992</v>
      </c>
      <c r="O334" s="70">
        <v>1205</v>
      </c>
      <c r="P334" s="71">
        <v>46327</v>
      </c>
    </row>
    <row r="335" spans="1:16" ht="26.25" x14ac:dyDescent="0.25">
      <c r="A335" s="84" t="s">
        <v>12</v>
      </c>
      <c r="B335" s="115">
        <v>3</v>
      </c>
      <c r="C335" s="73">
        <v>0.17647058823529413</v>
      </c>
      <c r="D335" s="112">
        <v>56</v>
      </c>
      <c r="E335" s="73">
        <v>0.12873563218390804</v>
      </c>
      <c r="F335" s="75">
        <v>4053096.8568549994</v>
      </c>
      <c r="G335" s="97"/>
      <c r="H335" s="65">
        <v>39</v>
      </c>
      <c r="I335" s="66">
        <v>250</v>
      </c>
      <c r="J335" s="66" t="s">
        <v>397</v>
      </c>
      <c r="K335" s="67" t="s">
        <v>398</v>
      </c>
      <c r="L335" s="68" t="s">
        <v>399</v>
      </c>
      <c r="M335" s="68" t="s">
        <v>11</v>
      </c>
      <c r="N335" s="69">
        <v>458179.26830500009</v>
      </c>
      <c r="O335" s="70">
        <v>1408</v>
      </c>
      <c r="P335" s="71">
        <v>42675</v>
      </c>
    </row>
    <row r="336" spans="1:16" ht="26.25" x14ac:dyDescent="0.25">
      <c r="A336" s="78" t="s">
        <v>13</v>
      </c>
      <c r="B336" s="125">
        <v>12</v>
      </c>
      <c r="C336" s="80">
        <v>0.70588235294117652</v>
      </c>
      <c r="D336" s="114">
        <v>318</v>
      </c>
      <c r="E336" s="82">
        <v>0.73103448275862071</v>
      </c>
      <c r="F336" s="83">
        <v>5853696.25538</v>
      </c>
      <c r="G336" s="55"/>
      <c r="H336" s="65">
        <v>37</v>
      </c>
      <c r="I336" s="66">
        <v>270</v>
      </c>
      <c r="J336" s="66" t="s">
        <v>397</v>
      </c>
      <c r="K336" s="67" t="s">
        <v>398</v>
      </c>
      <c r="L336" s="68" t="s">
        <v>399</v>
      </c>
      <c r="M336" s="68" t="s">
        <v>11</v>
      </c>
      <c r="N336" s="69">
        <v>135534.36172500002</v>
      </c>
      <c r="O336" s="70">
        <v>1408</v>
      </c>
      <c r="P336" s="71">
        <v>42675</v>
      </c>
    </row>
    <row r="337" spans="1:16" ht="26.25" x14ac:dyDescent="0.25">
      <c r="A337" s="94"/>
      <c r="B337" s="115"/>
      <c r="C337" s="85"/>
      <c r="D337" s="115"/>
      <c r="E337" s="86"/>
      <c r="F337" s="87"/>
      <c r="G337" s="97"/>
      <c r="H337" s="65">
        <v>27</v>
      </c>
      <c r="I337" s="66">
        <v>280</v>
      </c>
      <c r="J337" s="66" t="s">
        <v>397</v>
      </c>
      <c r="K337" s="67" t="s">
        <v>398</v>
      </c>
      <c r="L337" s="68" t="s">
        <v>399</v>
      </c>
      <c r="M337" s="68" t="s">
        <v>11</v>
      </c>
      <c r="N337" s="69">
        <v>313306.40427500004</v>
      </c>
      <c r="O337" s="70">
        <v>1409</v>
      </c>
      <c r="P337" s="71">
        <v>44986</v>
      </c>
    </row>
    <row r="338" spans="1:16" ht="26.25" x14ac:dyDescent="0.25">
      <c r="A338" s="78" t="s">
        <v>33</v>
      </c>
      <c r="B338" s="125">
        <v>17</v>
      </c>
      <c r="C338" s="80">
        <v>1</v>
      </c>
      <c r="D338" s="114">
        <v>435</v>
      </c>
      <c r="E338" s="82">
        <v>1</v>
      </c>
      <c r="F338" s="83">
        <v>5853696.25538</v>
      </c>
      <c r="G338" s="97"/>
      <c r="H338" s="65">
        <v>24</v>
      </c>
      <c r="I338" s="66">
        <v>288</v>
      </c>
      <c r="J338" s="66" t="s">
        <v>397</v>
      </c>
      <c r="K338" s="67" t="s">
        <v>398</v>
      </c>
      <c r="L338" s="68" t="s">
        <v>399</v>
      </c>
      <c r="M338" s="68" t="s">
        <v>11</v>
      </c>
      <c r="N338" s="69">
        <v>259185.81086500004</v>
      </c>
      <c r="O338" s="70">
        <v>1410</v>
      </c>
      <c r="P338" s="71">
        <v>44713</v>
      </c>
    </row>
    <row r="339" spans="1:16" ht="26.25" x14ac:dyDescent="0.25">
      <c r="B339" s="100"/>
      <c r="C339" s="101"/>
      <c r="E339" s="108"/>
      <c r="F339" s="109"/>
      <c r="G339" s="97"/>
      <c r="H339" s="65">
        <v>24</v>
      </c>
      <c r="I339" s="66">
        <v>286</v>
      </c>
      <c r="J339" s="66" t="s">
        <v>397</v>
      </c>
      <c r="K339" s="67" t="s">
        <v>398</v>
      </c>
      <c r="L339" s="68" t="s">
        <v>399</v>
      </c>
      <c r="M339" s="68" t="s">
        <v>11</v>
      </c>
      <c r="N339" s="69">
        <v>321678.66708500002</v>
      </c>
      <c r="O339" s="70">
        <v>1410</v>
      </c>
      <c r="P339" s="71">
        <v>44713</v>
      </c>
    </row>
    <row r="340" spans="1:16" ht="26.25" x14ac:dyDescent="0.25">
      <c r="B340" s="2"/>
      <c r="C340" s="101"/>
      <c r="E340" s="108"/>
      <c r="F340" s="109"/>
      <c r="G340" s="97"/>
      <c r="H340" s="65">
        <v>44</v>
      </c>
      <c r="I340" s="66">
        <v>95</v>
      </c>
      <c r="J340" s="66" t="s">
        <v>413</v>
      </c>
      <c r="K340" s="67" t="s">
        <v>398</v>
      </c>
      <c r="L340" s="68" t="s">
        <v>414</v>
      </c>
      <c r="M340" s="68" t="s">
        <v>11</v>
      </c>
      <c r="N340" s="69">
        <v>124329.58402500002</v>
      </c>
      <c r="O340" s="70">
        <v>1638</v>
      </c>
      <c r="P340" s="71">
        <v>47574</v>
      </c>
    </row>
    <row r="341" spans="1:16" ht="26.25" x14ac:dyDescent="0.25">
      <c r="B341" s="100"/>
      <c r="C341" s="101"/>
      <c r="D341" s="105"/>
      <c r="E341" s="106"/>
      <c r="F341" s="107"/>
      <c r="G341" s="99"/>
      <c r="H341" s="65">
        <v>20</v>
      </c>
      <c r="I341" s="66">
        <v>3110</v>
      </c>
      <c r="J341" s="66" t="s">
        <v>415</v>
      </c>
      <c r="K341" s="67" t="s">
        <v>416</v>
      </c>
      <c r="L341" s="68" t="s">
        <v>417</v>
      </c>
      <c r="M341" s="68" t="s">
        <v>11</v>
      </c>
      <c r="N341" s="69">
        <v>69737.076440000004</v>
      </c>
      <c r="O341" s="70">
        <v>1939</v>
      </c>
      <c r="P341" s="71">
        <v>47849</v>
      </c>
    </row>
    <row r="342" spans="1:16" x14ac:dyDescent="0.25">
      <c r="B342" s="100"/>
      <c r="C342" s="101"/>
      <c r="E342" s="108"/>
      <c r="F342" s="109"/>
      <c r="G342" s="97"/>
      <c r="H342" s="65">
        <v>15</v>
      </c>
      <c r="I342" s="66">
        <v>345</v>
      </c>
      <c r="J342" s="66" t="s">
        <v>55</v>
      </c>
      <c r="K342" s="67" t="s">
        <v>418</v>
      </c>
      <c r="L342" s="68" t="s">
        <v>419</v>
      </c>
      <c r="M342" s="68" t="s">
        <v>11</v>
      </c>
      <c r="N342" s="69">
        <v>111520.82859500001</v>
      </c>
      <c r="O342" s="70">
        <v>2756</v>
      </c>
      <c r="P342" s="71">
        <v>45292</v>
      </c>
    </row>
    <row r="343" spans="1:16" x14ac:dyDescent="0.25">
      <c r="B343" s="100"/>
      <c r="C343" s="101"/>
      <c r="E343" s="108"/>
      <c r="F343" s="109"/>
      <c r="G343" s="97"/>
      <c r="H343" s="65">
        <v>12</v>
      </c>
      <c r="I343" s="66">
        <v>99</v>
      </c>
      <c r="J343" s="66" t="s">
        <v>420</v>
      </c>
      <c r="K343" s="67" t="s">
        <v>406</v>
      </c>
      <c r="L343" s="68" t="s">
        <v>421</v>
      </c>
      <c r="M343" s="68" t="s">
        <v>12</v>
      </c>
      <c r="N343" s="69">
        <v>409841.88934500003</v>
      </c>
      <c r="O343" s="70">
        <v>1205</v>
      </c>
      <c r="P343" s="71">
        <v>46327</v>
      </c>
    </row>
    <row r="344" spans="1:16" ht="26.25" x14ac:dyDescent="0.25">
      <c r="B344" s="100"/>
      <c r="C344" s="101"/>
      <c r="E344" s="108"/>
      <c r="F344" s="109"/>
      <c r="G344" s="97"/>
      <c r="H344" s="65">
        <v>22</v>
      </c>
      <c r="I344" s="66">
        <v>385</v>
      </c>
      <c r="J344" s="66" t="s">
        <v>403</v>
      </c>
      <c r="K344" s="67" t="s">
        <v>398</v>
      </c>
      <c r="L344" s="68" t="s">
        <v>404</v>
      </c>
      <c r="M344" s="68" t="s">
        <v>12</v>
      </c>
      <c r="N344" s="69">
        <v>1818479.9993299998</v>
      </c>
      <c r="O344" s="70">
        <v>1407</v>
      </c>
      <c r="P344" s="71">
        <v>48274</v>
      </c>
    </row>
    <row r="345" spans="1:16" ht="26.25" x14ac:dyDescent="0.25">
      <c r="B345" s="2"/>
      <c r="C345" s="101"/>
      <c r="E345" s="108"/>
      <c r="F345" s="109"/>
      <c r="G345" s="97"/>
      <c r="H345" s="65">
        <v>22</v>
      </c>
      <c r="I345" s="66">
        <v>375</v>
      </c>
      <c r="J345" s="66" t="s">
        <v>403</v>
      </c>
      <c r="K345" s="67" t="s">
        <v>398</v>
      </c>
      <c r="L345" s="68" t="s">
        <v>404</v>
      </c>
      <c r="M345" s="68" t="s">
        <v>12</v>
      </c>
      <c r="N345" s="69">
        <v>1824774.9681800001</v>
      </c>
      <c r="O345" s="70">
        <v>1407</v>
      </c>
      <c r="P345" s="71">
        <v>48274</v>
      </c>
    </row>
    <row r="346" spans="1:16" ht="15.75" thickBot="1" x14ac:dyDescent="0.3"/>
    <row r="347" spans="1:16" ht="45.75" customHeight="1" thickBot="1" x14ac:dyDescent="0.3">
      <c r="A347" s="116" t="s">
        <v>422</v>
      </c>
      <c r="B347" s="50"/>
      <c r="C347" s="8"/>
      <c r="D347" s="9"/>
      <c r="E347" s="8"/>
      <c r="F347" s="10"/>
      <c r="N347" s="51"/>
    </row>
    <row r="348" spans="1:16" ht="16.5" thickTop="1" thickBot="1" x14ac:dyDescent="0.3">
      <c r="A348" s="11"/>
      <c r="B348" s="12"/>
      <c r="C348" s="8"/>
      <c r="D348" s="9"/>
      <c r="E348" s="8"/>
      <c r="F348" s="10"/>
      <c r="N348" s="51"/>
    </row>
    <row r="349" spans="1:16" ht="45.75" customHeight="1" thickTop="1" thickBot="1" x14ac:dyDescent="0.3">
      <c r="A349" s="52" t="s">
        <v>16</v>
      </c>
      <c r="B349" s="12"/>
      <c r="C349" s="8"/>
      <c r="D349" s="9"/>
      <c r="E349" s="8"/>
      <c r="F349" s="10"/>
      <c r="H349" s="53" t="s">
        <v>17</v>
      </c>
      <c r="I349" s="54"/>
      <c r="N349" s="51"/>
    </row>
    <row r="350" spans="1:16" ht="16.5" thickTop="1" thickBot="1" x14ac:dyDescent="0.3">
      <c r="A350" s="11"/>
      <c r="B350" s="12"/>
      <c r="C350" s="8"/>
      <c r="D350" s="9"/>
      <c r="E350" s="13"/>
      <c r="F350" s="14"/>
      <c r="N350" s="51"/>
    </row>
    <row r="351" spans="1:16" ht="45.75" customHeight="1" thickTop="1" thickBot="1" x14ac:dyDescent="0.3">
      <c r="A351" s="15" t="s">
        <v>2</v>
      </c>
      <c r="B351" s="16" t="s">
        <v>3</v>
      </c>
      <c r="C351" s="17" t="s">
        <v>4</v>
      </c>
      <c r="D351" s="16" t="s">
        <v>5</v>
      </c>
      <c r="E351" s="18" t="s">
        <v>4</v>
      </c>
      <c r="F351" s="19" t="s">
        <v>6</v>
      </c>
      <c r="G351" s="55"/>
      <c r="H351" s="56" t="s">
        <v>18</v>
      </c>
      <c r="I351" s="57" t="s">
        <v>19</v>
      </c>
      <c r="J351" s="58" t="s">
        <v>20</v>
      </c>
      <c r="K351" s="58" t="s">
        <v>21</v>
      </c>
      <c r="L351" s="58" t="s">
        <v>22</v>
      </c>
      <c r="M351" s="58" t="s">
        <v>23</v>
      </c>
      <c r="N351" s="59" t="s">
        <v>6</v>
      </c>
      <c r="O351" s="58" t="s">
        <v>24</v>
      </c>
      <c r="P351" s="60" t="s">
        <v>25</v>
      </c>
    </row>
    <row r="352" spans="1:16" ht="15.75" thickTop="1" x14ac:dyDescent="0.25">
      <c r="A352" s="61" t="s">
        <v>7</v>
      </c>
      <c r="B352" s="61">
        <v>2</v>
      </c>
      <c r="C352" s="62">
        <v>7.6923076923076927E-2</v>
      </c>
      <c r="D352" s="63">
        <v>55</v>
      </c>
      <c r="E352" s="62">
        <v>0.13994910941475827</v>
      </c>
      <c r="F352" s="64"/>
      <c r="G352" s="97"/>
      <c r="H352" s="65">
        <v>20</v>
      </c>
      <c r="I352" s="66">
        <v>965</v>
      </c>
      <c r="J352" s="66" t="s">
        <v>346</v>
      </c>
      <c r="K352" s="67" t="s">
        <v>423</v>
      </c>
      <c r="L352" s="68" t="s">
        <v>424</v>
      </c>
      <c r="M352" s="68" t="s">
        <v>7</v>
      </c>
      <c r="N352" s="69">
        <v>0</v>
      </c>
      <c r="O352" s="70">
        <v>2189</v>
      </c>
      <c r="P352" s="71">
        <v>42795</v>
      </c>
    </row>
    <row r="353" spans="1:16" x14ac:dyDescent="0.25">
      <c r="A353" s="72" t="s">
        <v>8</v>
      </c>
      <c r="B353" s="72">
        <v>4</v>
      </c>
      <c r="C353" s="73">
        <v>0.15384615384615385</v>
      </c>
      <c r="D353" s="74">
        <v>32</v>
      </c>
      <c r="E353" s="73">
        <v>8.1424936386768454E-2</v>
      </c>
      <c r="F353" s="75"/>
      <c r="G353" s="97"/>
      <c r="H353" s="65">
        <v>35</v>
      </c>
      <c r="I353" s="66">
        <v>41</v>
      </c>
      <c r="J353" s="66" t="s">
        <v>425</v>
      </c>
      <c r="K353" s="67" t="s">
        <v>426</v>
      </c>
      <c r="L353" s="68" t="s">
        <v>427</v>
      </c>
      <c r="M353" s="68" t="s">
        <v>7</v>
      </c>
      <c r="N353" s="69">
        <v>0</v>
      </c>
      <c r="O353" s="70">
        <v>3338</v>
      </c>
      <c r="P353" s="71">
        <v>47604</v>
      </c>
    </row>
    <row r="354" spans="1:16" x14ac:dyDescent="0.25">
      <c r="A354" s="72" t="s">
        <v>9</v>
      </c>
      <c r="B354" s="76">
        <v>1</v>
      </c>
      <c r="C354" s="73">
        <v>3.8461538461538464E-2</v>
      </c>
      <c r="D354" s="77">
        <v>6</v>
      </c>
      <c r="E354" s="73">
        <v>1.5267175572519083E-2</v>
      </c>
      <c r="F354" s="75"/>
      <c r="G354" s="97"/>
      <c r="H354" s="65">
        <v>4</v>
      </c>
      <c r="I354" s="66" t="s">
        <v>75</v>
      </c>
      <c r="J354" s="66" t="s">
        <v>75</v>
      </c>
      <c r="K354" s="67" t="s">
        <v>428</v>
      </c>
      <c r="L354" s="66" t="s">
        <v>75</v>
      </c>
      <c r="M354" s="68" t="s">
        <v>8</v>
      </c>
      <c r="N354" s="69">
        <v>0</v>
      </c>
      <c r="O354" s="70">
        <v>1641</v>
      </c>
      <c r="P354" s="71">
        <v>47574</v>
      </c>
    </row>
    <row r="355" spans="1:16" x14ac:dyDescent="0.25">
      <c r="A355" s="78" t="s">
        <v>10</v>
      </c>
      <c r="B355" s="79">
        <v>7</v>
      </c>
      <c r="C355" s="80">
        <v>0.26923076923076927</v>
      </c>
      <c r="D355" s="81">
        <v>93</v>
      </c>
      <c r="E355" s="82">
        <v>0.23664122137404581</v>
      </c>
      <c r="F355" s="83">
        <v>0</v>
      </c>
      <c r="G355" s="97"/>
      <c r="H355" s="65">
        <v>4</v>
      </c>
      <c r="I355" s="66" t="s">
        <v>75</v>
      </c>
      <c r="J355" s="66" t="s">
        <v>75</v>
      </c>
      <c r="K355" s="67" t="s">
        <v>428</v>
      </c>
      <c r="L355" s="66" t="s">
        <v>75</v>
      </c>
      <c r="M355" s="68" t="s">
        <v>8</v>
      </c>
      <c r="N355" s="69">
        <v>0</v>
      </c>
      <c r="O355" s="70">
        <v>1641</v>
      </c>
      <c r="P355" s="71">
        <v>47574</v>
      </c>
    </row>
    <row r="356" spans="1:16" x14ac:dyDescent="0.25">
      <c r="A356" s="84"/>
      <c r="B356" s="76"/>
      <c r="C356" s="85"/>
      <c r="D356" s="76"/>
      <c r="E356" s="86"/>
      <c r="F356" s="87"/>
      <c r="G356" s="97"/>
      <c r="H356" s="65">
        <v>12</v>
      </c>
      <c r="I356" s="66">
        <v>79</v>
      </c>
      <c r="J356" s="66" t="s">
        <v>429</v>
      </c>
      <c r="K356" s="67" t="s">
        <v>426</v>
      </c>
      <c r="L356" s="68" t="s">
        <v>430</v>
      </c>
      <c r="M356" s="68" t="s">
        <v>8</v>
      </c>
      <c r="N356" s="69">
        <v>0</v>
      </c>
      <c r="O356" s="70">
        <v>1971</v>
      </c>
      <c r="P356" s="71">
        <v>42675</v>
      </c>
    </row>
    <row r="357" spans="1:16" x14ac:dyDescent="0.25">
      <c r="A357" s="84" t="s">
        <v>11</v>
      </c>
      <c r="B357" s="76">
        <v>3</v>
      </c>
      <c r="C357" s="73">
        <v>0.11538461538461539</v>
      </c>
      <c r="D357" s="77">
        <v>104</v>
      </c>
      <c r="E357" s="73">
        <v>0.26463104325699743</v>
      </c>
      <c r="F357" s="75">
        <v>360799.07397000003</v>
      </c>
      <c r="G357" s="97"/>
      <c r="H357" s="65">
        <v>12</v>
      </c>
      <c r="I357" s="66">
        <v>89</v>
      </c>
      <c r="J357" s="66" t="s">
        <v>429</v>
      </c>
      <c r="K357" s="67" t="s">
        <v>426</v>
      </c>
      <c r="L357" s="68" t="s">
        <v>430</v>
      </c>
      <c r="M357" s="68" t="s">
        <v>8</v>
      </c>
      <c r="N357" s="69">
        <v>0</v>
      </c>
      <c r="O357" s="70">
        <v>1971</v>
      </c>
      <c r="P357" s="71">
        <v>42675</v>
      </c>
    </row>
    <row r="358" spans="1:16" x14ac:dyDescent="0.25">
      <c r="A358" s="84" t="s">
        <v>12</v>
      </c>
      <c r="B358" s="76">
        <v>16</v>
      </c>
      <c r="C358" s="73">
        <v>0.61538461538461542</v>
      </c>
      <c r="D358" s="77">
        <v>196</v>
      </c>
      <c r="E358" s="73">
        <v>0.49872773536895676</v>
      </c>
      <c r="F358" s="75">
        <v>9449460.2984050009</v>
      </c>
      <c r="G358" s="97"/>
      <c r="H358" s="65">
        <v>6</v>
      </c>
      <c r="I358" s="66">
        <v>305</v>
      </c>
      <c r="J358" s="66" t="s">
        <v>431</v>
      </c>
      <c r="K358" s="67" t="s">
        <v>428</v>
      </c>
      <c r="L358" s="68" t="s">
        <v>432</v>
      </c>
      <c r="M358" s="68" t="s">
        <v>9</v>
      </c>
      <c r="N358" s="69">
        <v>0</v>
      </c>
      <c r="O358" s="70">
        <v>1641</v>
      </c>
      <c r="P358" s="71">
        <v>47574</v>
      </c>
    </row>
    <row r="359" spans="1:16" ht="26.25" x14ac:dyDescent="0.25">
      <c r="A359" s="78" t="s">
        <v>13</v>
      </c>
      <c r="B359" s="79">
        <v>19</v>
      </c>
      <c r="C359" s="80">
        <v>0.73076923076923084</v>
      </c>
      <c r="D359" s="81">
        <v>300</v>
      </c>
      <c r="E359" s="82">
        <v>0.76335877862595414</v>
      </c>
      <c r="F359" s="83">
        <v>9810259.3723750003</v>
      </c>
      <c r="G359" s="99"/>
      <c r="H359" s="65">
        <v>74</v>
      </c>
      <c r="I359" s="66">
        <v>33</v>
      </c>
      <c r="J359" s="66" t="s">
        <v>433</v>
      </c>
      <c r="K359" s="67" t="s">
        <v>426</v>
      </c>
      <c r="L359" s="68" t="s">
        <v>434</v>
      </c>
      <c r="M359" s="68" t="s">
        <v>11</v>
      </c>
      <c r="N359" s="69">
        <v>298177.16363500006</v>
      </c>
      <c r="O359" s="70">
        <v>1458</v>
      </c>
      <c r="P359" s="71">
        <v>42795</v>
      </c>
    </row>
    <row r="360" spans="1:16" x14ac:dyDescent="0.25">
      <c r="A360" s="94"/>
      <c r="B360" s="76"/>
      <c r="C360" s="85"/>
      <c r="D360" s="76"/>
      <c r="E360" s="86"/>
      <c r="F360" s="87"/>
      <c r="G360" s="99"/>
      <c r="H360" s="65">
        <v>10</v>
      </c>
      <c r="I360" s="66">
        <v>215</v>
      </c>
      <c r="J360" s="66" t="s">
        <v>435</v>
      </c>
      <c r="K360" s="67" t="s">
        <v>428</v>
      </c>
      <c r="L360" s="68" t="s">
        <v>436</v>
      </c>
      <c r="M360" s="68" t="s">
        <v>11</v>
      </c>
      <c r="N360" s="69">
        <v>12939.897135000001</v>
      </c>
      <c r="O360" s="70">
        <v>1969</v>
      </c>
      <c r="P360" s="71">
        <v>43617</v>
      </c>
    </row>
    <row r="361" spans="1:16" x14ac:dyDescent="0.25">
      <c r="A361" s="78" t="s">
        <v>33</v>
      </c>
      <c r="B361" s="79">
        <v>26</v>
      </c>
      <c r="C361" s="80">
        <v>1</v>
      </c>
      <c r="D361" s="81">
        <v>393</v>
      </c>
      <c r="E361" s="82">
        <v>1</v>
      </c>
      <c r="F361" s="83">
        <v>9810259.3723750003</v>
      </c>
      <c r="G361" s="55"/>
      <c r="H361" s="65">
        <v>20</v>
      </c>
      <c r="I361" s="66">
        <v>40</v>
      </c>
      <c r="J361" s="66" t="s">
        <v>437</v>
      </c>
      <c r="K361" s="67" t="s">
        <v>438</v>
      </c>
      <c r="L361" s="68" t="s">
        <v>439</v>
      </c>
      <c r="M361" s="68" t="s">
        <v>11</v>
      </c>
      <c r="N361" s="69">
        <v>49682.013200000009</v>
      </c>
      <c r="O361" s="70">
        <v>2188</v>
      </c>
      <c r="P361" s="71">
        <v>42795</v>
      </c>
    </row>
    <row r="362" spans="1:16" x14ac:dyDescent="0.25">
      <c r="B362" s="100"/>
      <c r="C362" s="101"/>
      <c r="E362" s="108"/>
      <c r="F362" s="109"/>
      <c r="G362" s="97"/>
      <c r="H362" s="65">
        <v>11</v>
      </c>
      <c r="I362" s="66">
        <v>110</v>
      </c>
      <c r="J362" s="66" t="s">
        <v>440</v>
      </c>
      <c r="K362" s="67" t="s">
        <v>426</v>
      </c>
      <c r="L362" s="68" t="s">
        <v>441</v>
      </c>
      <c r="M362" s="68" t="s">
        <v>12</v>
      </c>
      <c r="N362" s="69">
        <v>457813.85585500003</v>
      </c>
      <c r="O362" s="70">
        <v>1320</v>
      </c>
      <c r="P362" s="71">
        <v>45689</v>
      </c>
    </row>
    <row r="363" spans="1:16" x14ac:dyDescent="0.25">
      <c r="B363" s="100"/>
      <c r="C363" s="101"/>
      <c r="E363" s="108"/>
      <c r="F363" s="109"/>
      <c r="G363" s="97"/>
      <c r="H363" s="65">
        <v>11</v>
      </c>
      <c r="I363" s="66">
        <v>90</v>
      </c>
      <c r="J363" s="66" t="s">
        <v>440</v>
      </c>
      <c r="K363" s="67" t="s">
        <v>426</v>
      </c>
      <c r="L363" s="68" t="s">
        <v>441</v>
      </c>
      <c r="M363" s="68" t="s">
        <v>12</v>
      </c>
      <c r="N363" s="69">
        <v>373183.23585500004</v>
      </c>
      <c r="O363" s="70">
        <v>1320</v>
      </c>
      <c r="P363" s="71">
        <v>45689</v>
      </c>
    </row>
    <row r="364" spans="1:16" x14ac:dyDescent="0.25">
      <c r="B364" s="100"/>
      <c r="C364" s="101"/>
      <c r="E364" s="108"/>
      <c r="F364" s="109"/>
      <c r="G364" s="97"/>
      <c r="H364" s="65">
        <v>11</v>
      </c>
      <c r="I364" s="66">
        <v>100</v>
      </c>
      <c r="J364" s="66" t="s">
        <v>440</v>
      </c>
      <c r="K364" s="67" t="s">
        <v>426</v>
      </c>
      <c r="L364" s="68" t="s">
        <v>441</v>
      </c>
      <c r="M364" s="68" t="s">
        <v>12</v>
      </c>
      <c r="N364" s="69">
        <v>625404.33585500007</v>
      </c>
      <c r="O364" s="70">
        <v>1320</v>
      </c>
      <c r="P364" s="71">
        <v>45689</v>
      </c>
    </row>
    <row r="365" spans="1:16" x14ac:dyDescent="0.25">
      <c r="B365" s="100"/>
      <c r="C365" s="101"/>
      <c r="E365" s="108"/>
      <c r="F365" s="109"/>
      <c r="G365" s="97"/>
      <c r="H365" s="65">
        <v>11</v>
      </c>
      <c r="I365" s="66">
        <v>100</v>
      </c>
      <c r="J365" s="66" t="s">
        <v>442</v>
      </c>
      <c r="K365" s="67" t="s">
        <v>426</v>
      </c>
      <c r="L365" s="68" t="s">
        <v>443</v>
      </c>
      <c r="M365" s="68" t="s">
        <v>12</v>
      </c>
      <c r="N365" s="69">
        <v>302512.11585500004</v>
      </c>
      <c r="O365" s="70">
        <v>1320</v>
      </c>
      <c r="P365" s="71">
        <v>45689</v>
      </c>
    </row>
    <row r="366" spans="1:16" x14ac:dyDescent="0.25">
      <c r="B366" s="100"/>
      <c r="C366" s="101"/>
      <c r="E366" s="108"/>
      <c r="F366" s="109"/>
      <c r="G366" s="97"/>
      <c r="H366" s="65">
        <v>8</v>
      </c>
      <c r="I366" s="66">
        <v>140</v>
      </c>
      <c r="J366" s="66" t="s">
        <v>444</v>
      </c>
      <c r="K366" s="67" t="s">
        <v>426</v>
      </c>
      <c r="L366" s="68" t="s">
        <v>445</v>
      </c>
      <c r="M366" s="68" t="s">
        <v>12</v>
      </c>
      <c r="N366" s="69">
        <v>315448.01463000005</v>
      </c>
      <c r="O366" s="70">
        <v>1321</v>
      </c>
      <c r="P366" s="71">
        <v>45536</v>
      </c>
    </row>
    <row r="367" spans="1:16" x14ac:dyDescent="0.25">
      <c r="B367" s="100"/>
      <c r="C367" s="101"/>
      <c r="E367" s="108"/>
      <c r="F367" s="109"/>
      <c r="G367" s="97"/>
      <c r="H367" s="65">
        <v>6</v>
      </c>
      <c r="I367" s="66">
        <v>112</v>
      </c>
      <c r="J367" s="66" t="s">
        <v>446</v>
      </c>
      <c r="K367" s="67" t="s">
        <v>426</v>
      </c>
      <c r="L367" s="68" t="s">
        <v>447</v>
      </c>
      <c r="M367" s="68" t="s">
        <v>12</v>
      </c>
      <c r="N367" s="69">
        <v>576911.09187000012</v>
      </c>
      <c r="O367" s="70">
        <v>1321</v>
      </c>
      <c r="P367" s="71">
        <v>45536</v>
      </c>
    </row>
    <row r="368" spans="1:16" x14ac:dyDescent="0.25">
      <c r="B368" s="100"/>
      <c r="C368" s="101"/>
      <c r="E368" s="108"/>
      <c r="F368" s="109"/>
      <c r="G368" s="97"/>
      <c r="H368" s="65">
        <v>3</v>
      </c>
      <c r="I368" s="66" t="s">
        <v>75</v>
      </c>
      <c r="J368" s="66" t="s">
        <v>75</v>
      </c>
      <c r="K368" s="67" t="s">
        <v>426</v>
      </c>
      <c r="L368" s="66" t="s">
        <v>75</v>
      </c>
      <c r="M368" s="68" t="s">
        <v>12</v>
      </c>
      <c r="N368" s="69">
        <v>322238.36302500003</v>
      </c>
      <c r="O368" s="70">
        <v>1321</v>
      </c>
      <c r="P368" s="71">
        <v>45536</v>
      </c>
    </row>
    <row r="369" spans="1:16" x14ac:dyDescent="0.25">
      <c r="B369" s="100"/>
      <c r="C369" s="101"/>
      <c r="E369" s="108"/>
      <c r="F369" s="109"/>
      <c r="G369" s="97"/>
      <c r="H369" s="65">
        <v>20</v>
      </c>
      <c r="I369" s="66">
        <v>147</v>
      </c>
      <c r="J369" s="66" t="s">
        <v>281</v>
      </c>
      <c r="K369" s="67" t="s">
        <v>448</v>
      </c>
      <c r="L369" s="68" t="s">
        <v>449</v>
      </c>
      <c r="M369" s="68" t="s">
        <v>12</v>
      </c>
      <c r="N369" s="69">
        <v>544805.50300000014</v>
      </c>
      <c r="O369" s="70">
        <v>2344</v>
      </c>
      <c r="P369" s="71">
        <v>44652</v>
      </c>
    </row>
    <row r="370" spans="1:16" x14ac:dyDescent="0.25">
      <c r="B370" s="100"/>
      <c r="C370" s="101"/>
      <c r="E370" s="108"/>
      <c r="F370" s="109"/>
      <c r="G370" s="97"/>
      <c r="H370" s="65">
        <v>30</v>
      </c>
      <c r="I370" s="66">
        <v>120</v>
      </c>
      <c r="J370" s="66" t="s">
        <v>450</v>
      </c>
      <c r="K370" s="67" t="s">
        <v>426</v>
      </c>
      <c r="L370" s="68" t="s">
        <v>451</v>
      </c>
      <c r="M370" s="68" t="s">
        <v>12</v>
      </c>
      <c r="N370" s="69">
        <v>1893756.0761550001</v>
      </c>
      <c r="O370" s="70">
        <v>2724</v>
      </c>
      <c r="P370" s="71">
        <v>45323</v>
      </c>
    </row>
    <row r="371" spans="1:16" x14ac:dyDescent="0.25">
      <c r="B371" s="100"/>
      <c r="C371" s="101"/>
      <c r="E371" s="108"/>
      <c r="F371" s="109"/>
      <c r="G371" s="97"/>
      <c r="H371" s="65">
        <v>21</v>
      </c>
      <c r="I371" s="66">
        <v>6</v>
      </c>
      <c r="J371" s="66" t="s">
        <v>452</v>
      </c>
      <c r="K371" s="67" t="s">
        <v>453</v>
      </c>
      <c r="L371" s="68" t="s">
        <v>454</v>
      </c>
      <c r="M371" s="68" t="s">
        <v>12</v>
      </c>
      <c r="N371" s="69">
        <v>665927.07143000013</v>
      </c>
      <c r="O371" s="70">
        <v>2725</v>
      </c>
      <c r="P371" s="71">
        <v>45323</v>
      </c>
    </row>
    <row r="372" spans="1:16" ht="26.25" x14ac:dyDescent="0.25">
      <c r="B372" s="100"/>
      <c r="C372" s="101"/>
      <c r="E372" s="108"/>
      <c r="F372" s="109"/>
      <c r="G372" s="97"/>
      <c r="H372" s="65">
        <v>12</v>
      </c>
      <c r="I372" s="66">
        <v>5</v>
      </c>
      <c r="J372" s="66" t="s">
        <v>455</v>
      </c>
      <c r="K372" s="67" t="s">
        <v>448</v>
      </c>
      <c r="L372" s="68" t="s">
        <v>456</v>
      </c>
      <c r="M372" s="68" t="s">
        <v>12</v>
      </c>
      <c r="N372" s="69">
        <v>784179.6640150001</v>
      </c>
      <c r="O372" s="70">
        <v>3024</v>
      </c>
      <c r="P372" s="71">
        <v>45962</v>
      </c>
    </row>
    <row r="373" spans="1:16" ht="26.25" x14ac:dyDescent="0.25">
      <c r="B373" s="100"/>
      <c r="C373" s="101"/>
      <c r="E373" s="108"/>
      <c r="F373" s="109"/>
      <c r="G373" s="97"/>
      <c r="H373" s="65">
        <v>11</v>
      </c>
      <c r="I373" s="66">
        <v>10</v>
      </c>
      <c r="J373" s="66" t="s">
        <v>457</v>
      </c>
      <c r="K373" s="67" t="s">
        <v>426</v>
      </c>
      <c r="L373" s="68" t="s">
        <v>458</v>
      </c>
      <c r="M373" s="68" t="s">
        <v>12</v>
      </c>
      <c r="N373" s="69">
        <v>511130.64911500004</v>
      </c>
      <c r="O373" s="70">
        <v>3153</v>
      </c>
      <c r="P373" s="71">
        <v>46569</v>
      </c>
    </row>
    <row r="374" spans="1:16" ht="26.25" x14ac:dyDescent="0.25">
      <c r="B374" s="100"/>
      <c r="C374" s="101"/>
      <c r="E374" s="108"/>
      <c r="F374" s="109"/>
      <c r="G374" s="97"/>
      <c r="H374" s="65">
        <v>11</v>
      </c>
      <c r="I374" s="66">
        <v>20</v>
      </c>
      <c r="J374" s="66" t="s">
        <v>457</v>
      </c>
      <c r="K374" s="67" t="s">
        <v>426</v>
      </c>
      <c r="L374" s="68" t="s">
        <v>458</v>
      </c>
      <c r="M374" s="68" t="s">
        <v>12</v>
      </c>
      <c r="N374" s="69">
        <v>482668.67411500006</v>
      </c>
      <c r="O374" s="70">
        <v>3153</v>
      </c>
      <c r="P374" s="71">
        <v>46569</v>
      </c>
    </row>
    <row r="375" spans="1:16" ht="26.25" x14ac:dyDescent="0.25">
      <c r="B375" s="2"/>
      <c r="C375" s="101"/>
      <c r="E375" s="108"/>
      <c r="F375" s="109"/>
      <c r="G375" s="97"/>
      <c r="H375" s="65">
        <v>11</v>
      </c>
      <c r="I375" s="66">
        <v>40</v>
      </c>
      <c r="J375" s="66" t="s">
        <v>457</v>
      </c>
      <c r="K375" s="67" t="s">
        <v>426</v>
      </c>
      <c r="L375" s="68" t="s">
        <v>458</v>
      </c>
      <c r="M375" s="68" t="s">
        <v>12</v>
      </c>
      <c r="N375" s="69">
        <v>463294.87411500001</v>
      </c>
      <c r="O375" s="70">
        <v>3153</v>
      </c>
      <c r="P375" s="71">
        <v>46569</v>
      </c>
    </row>
    <row r="376" spans="1:16" ht="26.25" x14ac:dyDescent="0.25">
      <c r="B376" s="100"/>
      <c r="C376" s="101"/>
      <c r="D376" s="105"/>
      <c r="E376" s="106"/>
      <c r="F376" s="107"/>
      <c r="G376" s="99"/>
      <c r="H376" s="65">
        <v>11</v>
      </c>
      <c r="I376" s="66">
        <v>50</v>
      </c>
      <c r="J376" s="66" t="s">
        <v>457</v>
      </c>
      <c r="K376" s="67" t="s">
        <v>426</v>
      </c>
      <c r="L376" s="68" t="s">
        <v>458</v>
      </c>
      <c r="M376" s="68" t="s">
        <v>12</v>
      </c>
      <c r="N376" s="69">
        <v>434473.07411500002</v>
      </c>
      <c r="O376" s="70">
        <v>3153</v>
      </c>
      <c r="P376" s="71">
        <v>46569</v>
      </c>
    </row>
    <row r="377" spans="1:16" x14ac:dyDescent="0.25">
      <c r="B377" s="100"/>
      <c r="C377" s="101"/>
      <c r="D377" s="105"/>
      <c r="E377" s="106"/>
      <c r="F377" s="107"/>
      <c r="G377" s="99"/>
      <c r="H377" s="65">
        <v>8</v>
      </c>
      <c r="I377" s="66">
        <v>146</v>
      </c>
      <c r="J377" s="66" t="s">
        <v>444</v>
      </c>
      <c r="K377" s="67" t="s">
        <v>426</v>
      </c>
      <c r="L377" s="68" t="s">
        <v>445</v>
      </c>
      <c r="M377" s="68" t="s">
        <v>12</v>
      </c>
      <c r="N377" s="69">
        <v>695713.69940000004</v>
      </c>
      <c r="O377" s="70">
        <v>3233</v>
      </c>
      <c r="P377" s="71">
        <v>45962</v>
      </c>
    </row>
    <row r="378" spans="1:16" ht="15.75" thickBot="1" x14ac:dyDescent="0.3"/>
    <row r="379" spans="1:16" ht="45.75" customHeight="1" thickBot="1" x14ac:dyDescent="0.3">
      <c r="A379" s="49" t="s">
        <v>459</v>
      </c>
      <c r="B379" s="50"/>
      <c r="C379" s="8"/>
      <c r="D379" s="9"/>
      <c r="E379" s="8"/>
      <c r="F379" s="10"/>
      <c r="N379" s="51"/>
    </row>
    <row r="380" spans="1:16" ht="16.5" thickTop="1" thickBot="1" x14ac:dyDescent="0.3">
      <c r="A380" s="11"/>
      <c r="B380" s="12"/>
      <c r="C380" s="8"/>
      <c r="D380" s="9"/>
      <c r="E380" s="8"/>
      <c r="F380" s="10"/>
      <c r="N380" s="51"/>
    </row>
    <row r="381" spans="1:16" ht="45.75" customHeight="1" thickTop="1" thickBot="1" x14ac:dyDescent="0.3">
      <c r="A381" s="52" t="s">
        <v>16</v>
      </c>
      <c r="B381" s="12"/>
      <c r="C381" s="8"/>
      <c r="D381" s="9"/>
      <c r="E381" s="8"/>
      <c r="F381" s="10"/>
      <c r="H381" s="53" t="s">
        <v>17</v>
      </c>
      <c r="I381" s="54"/>
      <c r="N381" s="51"/>
    </row>
    <row r="382" spans="1:16" ht="16.5" thickTop="1" thickBot="1" x14ac:dyDescent="0.3">
      <c r="A382" s="11"/>
      <c r="B382" s="12"/>
      <c r="C382" s="8"/>
      <c r="D382" s="9"/>
      <c r="E382" s="13"/>
      <c r="F382" s="14"/>
      <c r="N382" s="51"/>
    </row>
    <row r="383" spans="1:16" ht="45.75" customHeight="1" thickTop="1" thickBot="1" x14ac:dyDescent="0.3">
      <c r="A383" s="15" t="s">
        <v>2</v>
      </c>
      <c r="B383" s="16" t="s">
        <v>3</v>
      </c>
      <c r="C383" s="17" t="s">
        <v>4</v>
      </c>
      <c r="D383" s="16" t="s">
        <v>5</v>
      </c>
      <c r="E383" s="18" t="s">
        <v>4</v>
      </c>
      <c r="F383" s="19" t="s">
        <v>6</v>
      </c>
      <c r="G383" s="55"/>
      <c r="H383" s="56" t="s">
        <v>18</v>
      </c>
      <c r="I383" s="57" t="s">
        <v>19</v>
      </c>
      <c r="J383" s="58" t="s">
        <v>20</v>
      </c>
      <c r="K383" s="58" t="s">
        <v>21</v>
      </c>
      <c r="L383" s="58" t="s">
        <v>22</v>
      </c>
      <c r="M383" s="58" t="s">
        <v>23</v>
      </c>
      <c r="N383" s="59" t="s">
        <v>6</v>
      </c>
      <c r="O383" s="58" t="s">
        <v>24</v>
      </c>
      <c r="P383" s="60" t="s">
        <v>25</v>
      </c>
    </row>
    <row r="384" spans="1:16" ht="27" thickTop="1" x14ac:dyDescent="0.25">
      <c r="A384" s="61" t="s">
        <v>7</v>
      </c>
      <c r="B384" s="61">
        <v>0</v>
      </c>
      <c r="C384" s="62">
        <v>0</v>
      </c>
      <c r="D384" s="63">
        <v>0</v>
      </c>
      <c r="E384" s="62">
        <v>0</v>
      </c>
      <c r="F384" s="64"/>
      <c r="G384" s="135"/>
      <c r="H384" s="96">
        <v>10</v>
      </c>
      <c r="I384" s="66">
        <v>13</v>
      </c>
      <c r="J384" s="66" t="s">
        <v>460</v>
      </c>
      <c r="K384" s="67" t="s">
        <v>461</v>
      </c>
      <c r="L384" s="68" t="s">
        <v>462</v>
      </c>
      <c r="M384" s="68" t="s">
        <v>12</v>
      </c>
      <c r="N384" s="69">
        <v>701452.58221500006</v>
      </c>
      <c r="O384" s="68">
        <v>2347</v>
      </c>
      <c r="P384" s="71">
        <v>45231</v>
      </c>
    </row>
    <row r="385" spans="1:14" x14ac:dyDescent="0.25">
      <c r="A385" s="72" t="s">
        <v>8</v>
      </c>
      <c r="B385" s="72">
        <v>0</v>
      </c>
      <c r="C385" s="73">
        <v>0</v>
      </c>
      <c r="D385" s="74">
        <v>0</v>
      </c>
      <c r="E385" s="73">
        <v>0</v>
      </c>
      <c r="F385" s="75"/>
      <c r="G385" s="55"/>
      <c r="H385" s="88"/>
      <c r="I385" s="89"/>
      <c r="J385" s="90"/>
      <c r="N385" s="51"/>
    </row>
    <row r="386" spans="1:14" x14ac:dyDescent="0.25">
      <c r="A386" s="72" t="s">
        <v>9</v>
      </c>
      <c r="B386" s="76">
        <v>0</v>
      </c>
      <c r="C386" s="73">
        <v>0</v>
      </c>
      <c r="D386" s="77">
        <v>0</v>
      </c>
      <c r="E386" s="73">
        <v>0</v>
      </c>
      <c r="F386" s="75"/>
      <c r="G386" s="55"/>
      <c r="H386" s="88"/>
      <c r="I386" s="89"/>
      <c r="J386" s="90"/>
      <c r="N386" s="51"/>
    </row>
    <row r="387" spans="1:14" x14ac:dyDescent="0.25">
      <c r="A387" s="78" t="s">
        <v>10</v>
      </c>
      <c r="B387" s="79">
        <v>0</v>
      </c>
      <c r="C387" s="80">
        <v>0</v>
      </c>
      <c r="D387" s="81">
        <v>0</v>
      </c>
      <c r="E387" s="82">
        <v>0</v>
      </c>
      <c r="F387" s="83">
        <v>0</v>
      </c>
      <c r="G387" s="55"/>
      <c r="H387" s="88"/>
      <c r="I387" s="89"/>
      <c r="J387" s="90"/>
      <c r="N387" s="51"/>
    </row>
    <row r="388" spans="1:14" x14ac:dyDescent="0.25">
      <c r="A388" s="84"/>
      <c r="B388" s="76"/>
      <c r="C388" s="85"/>
      <c r="D388" s="76"/>
      <c r="E388" s="86"/>
      <c r="F388" s="87"/>
      <c r="G388" s="97"/>
      <c r="H388" s="136"/>
      <c r="N388" s="51"/>
    </row>
    <row r="389" spans="1:14" x14ac:dyDescent="0.25">
      <c r="A389" s="84" t="s">
        <v>11</v>
      </c>
      <c r="B389" s="76">
        <v>0</v>
      </c>
      <c r="C389" s="73">
        <v>0</v>
      </c>
      <c r="D389" s="77">
        <v>0</v>
      </c>
      <c r="E389" s="73">
        <v>0</v>
      </c>
      <c r="F389" s="75"/>
      <c r="G389" s="97"/>
      <c r="N389" s="51"/>
    </row>
    <row r="390" spans="1:14" x14ac:dyDescent="0.25">
      <c r="A390" s="84" t="s">
        <v>12</v>
      </c>
      <c r="B390" s="76">
        <v>1</v>
      </c>
      <c r="C390" s="73">
        <v>1</v>
      </c>
      <c r="D390" s="77">
        <v>10</v>
      </c>
      <c r="E390" s="73">
        <v>1</v>
      </c>
      <c r="F390" s="75">
        <f>N384</f>
        <v>701452.58221500006</v>
      </c>
      <c r="G390" s="55"/>
      <c r="H390" s="137"/>
      <c r="I390" s="89"/>
      <c r="J390" s="90"/>
      <c r="N390" s="51"/>
    </row>
    <row r="391" spans="1:14" x14ac:dyDescent="0.25">
      <c r="A391" s="78" t="s">
        <v>13</v>
      </c>
      <c r="B391" s="79">
        <v>1</v>
      </c>
      <c r="C391" s="80">
        <v>1</v>
      </c>
      <c r="D391" s="81">
        <v>10</v>
      </c>
      <c r="E391" s="82">
        <f>SUM(E389:E390)</f>
        <v>1</v>
      </c>
      <c r="F391" s="75">
        <f>N384</f>
        <v>701452.58221500006</v>
      </c>
      <c r="G391" s="55"/>
      <c r="H391" s="137"/>
      <c r="I391" s="89"/>
      <c r="J391" s="90"/>
      <c r="N391" s="51"/>
    </row>
    <row r="392" spans="1:14" x14ac:dyDescent="0.25">
      <c r="A392" s="94"/>
      <c r="B392" s="76"/>
      <c r="C392" s="85"/>
      <c r="D392" s="76"/>
      <c r="E392" s="86"/>
      <c r="F392" s="87"/>
      <c r="G392" s="55"/>
      <c r="H392" s="137"/>
      <c r="I392" s="89"/>
      <c r="J392" s="90"/>
      <c r="N392" s="51"/>
    </row>
    <row r="393" spans="1:14" x14ac:dyDescent="0.25">
      <c r="A393" s="78" t="s">
        <v>33</v>
      </c>
      <c r="B393" s="79">
        <v>1</v>
      </c>
      <c r="C393" s="80">
        <v>1</v>
      </c>
      <c r="D393" s="81">
        <v>10</v>
      </c>
      <c r="E393" s="82">
        <v>1</v>
      </c>
      <c r="F393" s="75">
        <f>N384</f>
        <v>701452.58221500006</v>
      </c>
      <c r="G393" s="97"/>
      <c r="H393" s="136"/>
      <c r="N393" s="51"/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404F-AEAE-48FC-BF20-F9DFA7334DAD}">
  <dimension ref="A1:K1022"/>
  <sheetViews>
    <sheetView workbookViewId="0">
      <selection activeCell="L14" sqref="L14"/>
    </sheetView>
  </sheetViews>
  <sheetFormatPr baseColWidth="10" defaultRowHeight="15" x14ac:dyDescent="0.25"/>
  <cols>
    <col min="1" max="1" width="19.42578125" customWidth="1"/>
    <col min="3" max="3" width="23" style="227" bestFit="1" customWidth="1"/>
    <col min="4" max="4" width="13.28515625" bestFit="1" customWidth="1"/>
    <col min="5" max="5" width="28.42578125" bestFit="1" customWidth="1"/>
    <col min="6" max="6" width="13.42578125" customWidth="1"/>
    <col min="7" max="7" width="14" customWidth="1"/>
    <col min="8" max="8" width="16.5703125" bestFit="1" customWidth="1"/>
    <col min="9" max="9" width="16.7109375" style="269" customWidth="1"/>
    <col min="10" max="10" width="15.42578125" bestFit="1" customWidth="1"/>
    <col min="11" max="11" width="11.5703125" customWidth="1"/>
    <col min="12" max="12" width="16.5703125" bestFit="1" customWidth="1"/>
  </cols>
  <sheetData>
    <row r="1" spans="1:11" ht="45.75" customHeight="1" thickTop="1" thickBot="1" x14ac:dyDescent="0.3">
      <c r="A1" s="267" t="s">
        <v>706</v>
      </c>
      <c r="B1" s="268"/>
      <c r="C1" s="148"/>
    </row>
    <row r="2" spans="1:11" ht="15" customHeight="1" thickTop="1" thickBot="1" x14ac:dyDescent="0.3">
      <c r="C2" s="270"/>
    </row>
    <row r="3" spans="1:11" ht="45.75" customHeight="1" thickTop="1" thickBot="1" x14ac:dyDescent="0.3">
      <c r="A3" s="271" t="s">
        <v>707</v>
      </c>
      <c r="B3" s="270"/>
      <c r="C3" s="272" t="s">
        <v>2</v>
      </c>
      <c r="D3" s="273" t="s">
        <v>3</v>
      </c>
      <c r="E3" s="274" t="s">
        <v>4</v>
      </c>
      <c r="F3" s="273" t="s">
        <v>5</v>
      </c>
      <c r="G3" s="275" t="s">
        <v>4</v>
      </c>
      <c r="H3" s="276" t="s">
        <v>6</v>
      </c>
    </row>
    <row r="4" spans="1:11" ht="15.95" customHeight="1" thickTop="1" x14ac:dyDescent="0.25">
      <c r="A4" s="277"/>
      <c r="B4" s="270"/>
      <c r="C4" s="236" t="s">
        <v>7</v>
      </c>
      <c r="D4" s="21">
        <v>47</v>
      </c>
      <c r="E4" s="278">
        <f>D4/D$13</f>
        <v>5.7038834951456313E-2</v>
      </c>
      <c r="F4" s="23">
        <f>SUM(C16:C62)</f>
        <v>1128</v>
      </c>
      <c r="G4" s="279">
        <f>F4/F$13</f>
        <v>5.5037814101000247E-2</v>
      </c>
      <c r="H4" s="237"/>
    </row>
    <row r="5" spans="1:11" ht="15.95" customHeight="1" x14ac:dyDescent="0.25">
      <c r="A5" s="277"/>
      <c r="B5" s="270"/>
      <c r="C5" s="44" t="s">
        <v>8</v>
      </c>
      <c r="D5" s="26">
        <v>50</v>
      </c>
      <c r="E5" s="280">
        <f t="shared" ref="E5:E6" si="0">D5/D$13</f>
        <v>6.0679611650485438E-2</v>
      </c>
      <c r="F5" s="28">
        <f>SUM(C63:C112)</f>
        <v>1670</v>
      </c>
      <c r="G5" s="27">
        <f>F5/F$13</f>
        <v>8.1483288606977317E-2</v>
      </c>
      <c r="H5" s="238"/>
    </row>
    <row r="6" spans="1:11" ht="15.95" customHeight="1" x14ac:dyDescent="0.25">
      <c r="A6" s="277"/>
      <c r="B6" s="270"/>
      <c r="C6" s="44" t="s">
        <v>9</v>
      </c>
      <c r="D6" s="26">
        <v>101</v>
      </c>
      <c r="E6" s="281">
        <f t="shared" si="0"/>
        <v>0.12257281553398058</v>
      </c>
      <c r="F6" s="28">
        <f>SUM(C113:C213)</f>
        <v>2694</v>
      </c>
      <c r="G6" s="27">
        <f>F6/F$13</f>
        <v>0.13144669431568676</v>
      </c>
      <c r="H6" s="238"/>
    </row>
    <row r="7" spans="1:11" ht="15.95" customHeight="1" x14ac:dyDescent="0.25">
      <c r="A7" s="277"/>
      <c r="B7" s="270"/>
      <c r="C7" s="282" t="s">
        <v>10</v>
      </c>
      <c r="D7" s="283">
        <f>SUM(D4:D6)</f>
        <v>198</v>
      </c>
      <c r="E7" s="284">
        <f>SUM(E4:E6)</f>
        <v>0.24029126213592233</v>
      </c>
      <c r="F7" s="285">
        <f>SUM(F4:F6)</f>
        <v>5492</v>
      </c>
      <c r="G7" s="286">
        <f>SUM(G4:G6)</f>
        <v>0.26796779702366436</v>
      </c>
      <c r="H7" s="287">
        <v>0</v>
      </c>
    </row>
    <row r="8" spans="1:11" ht="15.95" customHeight="1" x14ac:dyDescent="0.25">
      <c r="A8" s="277"/>
      <c r="B8" s="270"/>
      <c r="C8" s="44"/>
      <c r="D8" s="26"/>
      <c r="E8" s="288"/>
      <c r="F8" s="26"/>
      <c r="G8" s="27"/>
      <c r="H8" s="238"/>
    </row>
    <row r="9" spans="1:11" ht="15.95" customHeight="1" x14ac:dyDescent="0.25">
      <c r="A9" s="277"/>
      <c r="B9" s="270"/>
      <c r="C9" s="44" t="s">
        <v>11</v>
      </c>
      <c r="D9" s="26">
        <v>277</v>
      </c>
      <c r="E9" s="280">
        <f t="shared" ref="E9:E10" si="1">D9/D$13</f>
        <v>0.33616504854368934</v>
      </c>
      <c r="F9" s="28">
        <f>SUM(C214:C490)</f>
        <v>7728</v>
      </c>
      <c r="G9" s="27">
        <f>F9/F$13</f>
        <v>0.37706757745791658</v>
      </c>
      <c r="H9" s="238">
        <f>SUM(I214:I490)</f>
        <v>85347580.337855071</v>
      </c>
    </row>
    <row r="10" spans="1:11" ht="15.95" customHeight="1" x14ac:dyDescent="0.25">
      <c r="A10" s="277"/>
      <c r="B10" s="270"/>
      <c r="C10" s="44" t="s">
        <v>12</v>
      </c>
      <c r="D10" s="26">
        <v>349</v>
      </c>
      <c r="E10" s="281">
        <f t="shared" si="1"/>
        <v>0.42354368932038833</v>
      </c>
      <c r="F10" s="28">
        <f>SUM(C491:C839)</f>
        <v>7275</v>
      </c>
      <c r="G10" s="27">
        <f>F10/F$13</f>
        <v>0.35496462551841912</v>
      </c>
      <c r="H10" s="238">
        <f>SUM(I491:I839)</f>
        <v>419770699.59002554</v>
      </c>
    </row>
    <row r="11" spans="1:11" ht="15.95" customHeight="1" x14ac:dyDescent="0.25">
      <c r="A11" s="277"/>
      <c r="B11" s="270"/>
      <c r="C11" s="282" t="s">
        <v>13</v>
      </c>
      <c r="D11" s="283">
        <f>SUM(D9:D10)</f>
        <v>626</v>
      </c>
      <c r="E11" s="284">
        <f>SUM(E9:E10)</f>
        <v>0.75970873786407767</v>
      </c>
      <c r="F11" s="285">
        <f>SUM(F9:F10)</f>
        <v>15003</v>
      </c>
      <c r="G11" s="289">
        <f>SUM(G9:G10)</f>
        <v>0.73203220297633576</v>
      </c>
      <c r="H11" s="287">
        <f>SUM(H9:H10)</f>
        <v>505118279.92788064</v>
      </c>
    </row>
    <row r="12" spans="1:11" ht="15.95" customHeight="1" x14ac:dyDescent="0.25">
      <c r="A12" s="277"/>
      <c r="B12" s="270"/>
      <c r="C12" s="44"/>
      <c r="D12" s="26"/>
      <c r="E12" s="280"/>
      <c r="F12" s="26"/>
      <c r="G12" s="27"/>
      <c r="H12" s="238"/>
    </row>
    <row r="13" spans="1:11" ht="15.95" customHeight="1" x14ac:dyDescent="0.25">
      <c r="A13" s="277"/>
      <c r="B13" s="270"/>
      <c r="C13" s="282" t="s">
        <v>708</v>
      </c>
      <c r="D13" s="283">
        <f>SUM(D7,D11)</f>
        <v>824</v>
      </c>
      <c r="E13" s="284">
        <f>SUM(E7,E11)</f>
        <v>1</v>
      </c>
      <c r="F13" s="285">
        <f>SUM(F7,F11)</f>
        <v>20495</v>
      </c>
      <c r="G13" s="289">
        <f>SUM(G7,G11)</f>
        <v>1</v>
      </c>
      <c r="H13" s="287">
        <f>H11</f>
        <v>505118279.92788064</v>
      </c>
    </row>
    <row r="14" spans="1:11" ht="45.75" customHeight="1" thickBot="1" x14ac:dyDescent="0.3">
      <c r="B14" s="257"/>
      <c r="C14" s="270"/>
    </row>
    <row r="15" spans="1:11" ht="46.5" thickTop="1" thickBot="1" x14ac:dyDescent="0.3">
      <c r="A15" s="290" t="s">
        <v>17</v>
      </c>
      <c r="B15" s="257"/>
      <c r="C15" s="291" t="s">
        <v>18</v>
      </c>
      <c r="D15" s="292" t="s">
        <v>19</v>
      </c>
      <c r="E15" s="293" t="s">
        <v>20</v>
      </c>
      <c r="F15" s="294" t="s">
        <v>21</v>
      </c>
      <c r="G15" s="294" t="s">
        <v>22</v>
      </c>
      <c r="H15" s="293" t="s">
        <v>23</v>
      </c>
      <c r="I15" s="295" t="s">
        <v>6</v>
      </c>
      <c r="J15" s="294" t="s">
        <v>24</v>
      </c>
      <c r="K15" s="296" t="s">
        <v>25</v>
      </c>
    </row>
    <row r="16" spans="1:11" ht="15" customHeight="1" thickTop="1" x14ac:dyDescent="0.25">
      <c r="B16" s="227"/>
      <c r="C16" s="297">
        <v>18</v>
      </c>
      <c r="D16" s="298">
        <v>719</v>
      </c>
      <c r="E16" s="298" t="s">
        <v>709</v>
      </c>
      <c r="F16" s="299" t="s">
        <v>710</v>
      </c>
      <c r="G16" s="300" t="s">
        <v>711</v>
      </c>
      <c r="H16" s="300" t="s">
        <v>7</v>
      </c>
      <c r="I16" s="301">
        <v>0</v>
      </c>
      <c r="J16" s="302">
        <v>1005</v>
      </c>
      <c r="K16" s="303">
        <v>43831</v>
      </c>
    </row>
    <row r="17" spans="1:11" ht="15" customHeight="1" x14ac:dyDescent="0.25">
      <c r="B17" s="304"/>
      <c r="C17" s="65">
        <v>4</v>
      </c>
      <c r="D17" s="66" t="s">
        <v>75</v>
      </c>
      <c r="E17" s="66" t="s">
        <v>75</v>
      </c>
      <c r="F17" s="67" t="s">
        <v>710</v>
      </c>
      <c r="G17" s="68" t="s">
        <v>75</v>
      </c>
      <c r="H17" s="68" t="s">
        <v>7</v>
      </c>
      <c r="I17" s="69">
        <v>0</v>
      </c>
      <c r="J17" s="70">
        <v>1005</v>
      </c>
      <c r="K17" s="71">
        <v>43831</v>
      </c>
    </row>
    <row r="18" spans="1:11" ht="15" customHeight="1" x14ac:dyDescent="0.25">
      <c r="B18" s="227"/>
      <c r="C18" s="65">
        <v>51</v>
      </c>
      <c r="D18" s="66">
        <v>2160</v>
      </c>
      <c r="E18" s="66" t="s">
        <v>712</v>
      </c>
      <c r="F18" s="67" t="s">
        <v>713</v>
      </c>
      <c r="G18" s="68" t="s">
        <v>714</v>
      </c>
      <c r="H18" s="68" t="s">
        <v>7</v>
      </c>
      <c r="I18" s="69">
        <v>0</v>
      </c>
      <c r="J18" s="70">
        <v>1038</v>
      </c>
      <c r="K18" s="71">
        <v>44317</v>
      </c>
    </row>
    <row r="19" spans="1:11" ht="15" customHeight="1" x14ac:dyDescent="0.25">
      <c r="A19" s="242"/>
      <c r="B19" s="227"/>
      <c r="C19" s="65">
        <v>51</v>
      </c>
      <c r="D19" s="66">
        <v>2050</v>
      </c>
      <c r="E19" s="66" t="s">
        <v>712</v>
      </c>
      <c r="F19" s="67" t="s">
        <v>713</v>
      </c>
      <c r="G19" s="68" t="s">
        <v>715</v>
      </c>
      <c r="H19" s="68" t="s">
        <v>7</v>
      </c>
      <c r="I19" s="69">
        <v>0</v>
      </c>
      <c r="J19" s="70">
        <v>1038</v>
      </c>
      <c r="K19" s="71">
        <v>44317</v>
      </c>
    </row>
    <row r="20" spans="1:11" ht="15" customHeight="1" x14ac:dyDescent="0.25">
      <c r="B20" s="305"/>
      <c r="C20" s="65">
        <v>51</v>
      </c>
      <c r="D20" s="66">
        <v>1940</v>
      </c>
      <c r="E20" s="66" t="s">
        <v>712</v>
      </c>
      <c r="F20" s="67" t="s">
        <v>713</v>
      </c>
      <c r="G20" s="68" t="s">
        <v>716</v>
      </c>
      <c r="H20" s="68" t="s">
        <v>7</v>
      </c>
      <c r="I20" s="69">
        <v>0</v>
      </c>
      <c r="J20" s="70">
        <v>1038</v>
      </c>
      <c r="K20" s="71">
        <v>44317</v>
      </c>
    </row>
    <row r="21" spans="1:11" ht="15" customHeight="1" x14ac:dyDescent="0.25">
      <c r="B21" s="227"/>
      <c r="C21" s="65">
        <v>51</v>
      </c>
      <c r="D21" s="66">
        <v>1830</v>
      </c>
      <c r="E21" s="66" t="s">
        <v>712</v>
      </c>
      <c r="F21" s="67" t="s">
        <v>713</v>
      </c>
      <c r="G21" s="68" t="s">
        <v>717</v>
      </c>
      <c r="H21" s="68" t="s">
        <v>7</v>
      </c>
      <c r="I21" s="69">
        <v>0</v>
      </c>
      <c r="J21" s="70">
        <v>1038</v>
      </c>
      <c r="K21" s="71">
        <v>44317</v>
      </c>
    </row>
    <row r="22" spans="1:11" ht="15" customHeight="1" x14ac:dyDescent="0.25">
      <c r="A22" s="242"/>
      <c r="B22" s="227"/>
      <c r="C22" s="65">
        <v>51</v>
      </c>
      <c r="D22" s="66">
        <v>1720</v>
      </c>
      <c r="E22" s="66" t="s">
        <v>712</v>
      </c>
      <c r="F22" s="67" t="s">
        <v>713</v>
      </c>
      <c r="G22" s="68" t="s">
        <v>718</v>
      </c>
      <c r="H22" s="68" t="s">
        <v>7</v>
      </c>
      <c r="I22" s="69">
        <v>0</v>
      </c>
      <c r="J22" s="70">
        <v>1038</v>
      </c>
      <c r="K22" s="71">
        <v>44317</v>
      </c>
    </row>
    <row r="23" spans="1:11" ht="15" customHeight="1" x14ac:dyDescent="0.25">
      <c r="A23" s="136"/>
      <c r="B23" s="136"/>
      <c r="C23" s="65">
        <v>51</v>
      </c>
      <c r="D23" s="66">
        <v>1610</v>
      </c>
      <c r="E23" s="66" t="s">
        <v>712</v>
      </c>
      <c r="F23" s="67" t="s">
        <v>713</v>
      </c>
      <c r="G23" s="68" t="s">
        <v>719</v>
      </c>
      <c r="H23" s="68" t="s">
        <v>7</v>
      </c>
      <c r="I23" s="69">
        <v>0</v>
      </c>
      <c r="J23" s="70">
        <v>1038</v>
      </c>
      <c r="K23" s="71">
        <v>44317</v>
      </c>
    </row>
    <row r="24" spans="1:11" ht="15" customHeight="1" x14ac:dyDescent="0.25">
      <c r="B24" s="227"/>
      <c r="C24" s="65">
        <v>51</v>
      </c>
      <c r="D24" s="66">
        <v>1500</v>
      </c>
      <c r="E24" s="66" t="s">
        <v>712</v>
      </c>
      <c r="F24" s="67" t="s">
        <v>713</v>
      </c>
      <c r="G24" s="68" t="s">
        <v>720</v>
      </c>
      <c r="H24" s="68" t="s">
        <v>7</v>
      </c>
      <c r="I24" s="69">
        <v>0</v>
      </c>
      <c r="J24" s="70">
        <v>1038</v>
      </c>
      <c r="K24" s="71">
        <v>44317</v>
      </c>
    </row>
    <row r="25" spans="1:11" ht="15" customHeight="1" x14ac:dyDescent="0.25">
      <c r="B25" s="227"/>
      <c r="C25" s="65">
        <v>24</v>
      </c>
      <c r="D25" s="66">
        <v>920</v>
      </c>
      <c r="E25" s="66" t="s">
        <v>721</v>
      </c>
      <c r="F25" s="67" t="s">
        <v>710</v>
      </c>
      <c r="G25" s="68" t="s">
        <v>722</v>
      </c>
      <c r="H25" s="68" t="s">
        <v>7</v>
      </c>
      <c r="I25" s="69">
        <v>0</v>
      </c>
      <c r="J25" s="70">
        <v>1041</v>
      </c>
      <c r="K25" s="71">
        <v>44440</v>
      </c>
    </row>
    <row r="26" spans="1:11" ht="15" customHeight="1" x14ac:dyDescent="0.25">
      <c r="B26" s="304"/>
      <c r="C26" s="65">
        <v>12</v>
      </c>
      <c r="D26" s="66">
        <v>1645</v>
      </c>
      <c r="E26" s="66" t="s">
        <v>723</v>
      </c>
      <c r="F26" s="67" t="s">
        <v>710</v>
      </c>
      <c r="G26" s="68" t="s">
        <v>724</v>
      </c>
      <c r="H26" s="68" t="s">
        <v>7</v>
      </c>
      <c r="I26" s="69">
        <v>0</v>
      </c>
      <c r="J26" s="70">
        <v>1041</v>
      </c>
      <c r="K26" s="71">
        <v>44440</v>
      </c>
    </row>
    <row r="27" spans="1:11" ht="15" customHeight="1" x14ac:dyDescent="0.25">
      <c r="C27" s="65">
        <v>10</v>
      </c>
      <c r="D27" s="66">
        <v>2050</v>
      </c>
      <c r="E27" s="66" t="s">
        <v>725</v>
      </c>
      <c r="F27" s="67" t="s">
        <v>710</v>
      </c>
      <c r="G27" s="68" t="s">
        <v>726</v>
      </c>
      <c r="H27" s="68" t="s">
        <v>7</v>
      </c>
      <c r="I27" s="69">
        <v>0</v>
      </c>
      <c r="J27" s="70">
        <v>1047</v>
      </c>
      <c r="K27" s="71">
        <v>44440</v>
      </c>
    </row>
    <row r="28" spans="1:11" ht="15" customHeight="1" x14ac:dyDescent="0.25">
      <c r="C28" s="65">
        <v>20</v>
      </c>
      <c r="D28" s="66">
        <v>4294</v>
      </c>
      <c r="E28" s="66" t="s">
        <v>727</v>
      </c>
      <c r="F28" s="67" t="s">
        <v>710</v>
      </c>
      <c r="G28" s="68" t="s">
        <v>728</v>
      </c>
      <c r="H28" s="68" t="s">
        <v>7</v>
      </c>
      <c r="I28" s="69">
        <v>0</v>
      </c>
      <c r="J28" s="70">
        <v>1128</v>
      </c>
      <c r="K28" s="71">
        <v>44713</v>
      </c>
    </row>
    <row r="29" spans="1:11" ht="15" customHeight="1" x14ac:dyDescent="0.25">
      <c r="C29" s="65">
        <v>27</v>
      </c>
      <c r="D29" s="66">
        <v>8530</v>
      </c>
      <c r="E29" s="66" t="s">
        <v>729</v>
      </c>
      <c r="F29" s="67" t="s">
        <v>710</v>
      </c>
      <c r="G29" s="68" t="s">
        <v>730</v>
      </c>
      <c r="H29" s="68" t="s">
        <v>7</v>
      </c>
      <c r="I29" s="69">
        <v>0</v>
      </c>
      <c r="J29" s="70">
        <v>1128</v>
      </c>
      <c r="K29" s="71">
        <v>44713</v>
      </c>
    </row>
    <row r="30" spans="1:11" ht="15" customHeight="1" x14ac:dyDescent="0.25">
      <c r="C30" s="65">
        <v>12</v>
      </c>
      <c r="D30" s="66">
        <v>8521</v>
      </c>
      <c r="E30" s="66" t="s">
        <v>729</v>
      </c>
      <c r="F30" s="67" t="s">
        <v>710</v>
      </c>
      <c r="G30" s="68" t="s">
        <v>731</v>
      </c>
      <c r="H30" s="68" t="s">
        <v>7</v>
      </c>
      <c r="I30" s="69">
        <v>0</v>
      </c>
      <c r="J30" s="70">
        <v>1128</v>
      </c>
      <c r="K30" s="71">
        <v>44713</v>
      </c>
    </row>
    <row r="31" spans="1:11" ht="15" customHeight="1" x14ac:dyDescent="0.25">
      <c r="C31" s="65">
        <v>14</v>
      </c>
      <c r="D31" s="66">
        <v>8510</v>
      </c>
      <c r="E31" s="66" t="s">
        <v>729</v>
      </c>
      <c r="F31" s="67" t="s">
        <v>710</v>
      </c>
      <c r="G31" s="68" t="s">
        <v>730</v>
      </c>
      <c r="H31" s="68" t="s">
        <v>7</v>
      </c>
      <c r="I31" s="69">
        <v>0</v>
      </c>
      <c r="J31" s="70">
        <v>1128</v>
      </c>
      <c r="K31" s="71">
        <v>44713</v>
      </c>
    </row>
    <row r="32" spans="1:11" ht="15" customHeight="1" x14ac:dyDescent="0.25">
      <c r="C32" s="65">
        <v>14</v>
      </c>
      <c r="D32" s="66">
        <v>8421</v>
      </c>
      <c r="E32" s="66" t="s">
        <v>732</v>
      </c>
      <c r="F32" s="67" t="s">
        <v>710</v>
      </c>
      <c r="G32" s="68" t="s">
        <v>733</v>
      </c>
      <c r="H32" s="68" t="s">
        <v>7</v>
      </c>
      <c r="I32" s="69">
        <v>0</v>
      </c>
      <c r="J32" s="70">
        <v>1128</v>
      </c>
      <c r="K32" s="71">
        <v>44713</v>
      </c>
    </row>
    <row r="33" spans="3:11" ht="15" customHeight="1" x14ac:dyDescent="0.25">
      <c r="C33" s="65">
        <v>16</v>
      </c>
      <c r="D33" s="66">
        <v>8451</v>
      </c>
      <c r="E33" s="66" t="s">
        <v>729</v>
      </c>
      <c r="F33" s="67" t="s">
        <v>710</v>
      </c>
      <c r="G33" s="68" t="s">
        <v>731</v>
      </c>
      <c r="H33" s="68" t="s">
        <v>7</v>
      </c>
      <c r="I33" s="69">
        <v>0</v>
      </c>
      <c r="J33" s="70">
        <v>1128</v>
      </c>
      <c r="K33" s="71">
        <v>44713</v>
      </c>
    </row>
    <row r="34" spans="3:11" ht="15" customHeight="1" x14ac:dyDescent="0.25">
      <c r="C34" s="65">
        <v>23</v>
      </c>
      <c r="D34" s="66">
        <v>8431</v>
      </c>
      <c r="E34" s="66" t="s">
        <v>729</v>
      </c>
      <c r="F34" s="67" t="s">
        <v>710</v>
      </c>
      <c r="G34" s="68" t="s">
        <v>731</v>
      </c>
      <c r="H34" s="68" t="s">
        <v>7</v>
      </c>
      <c r="I34" s="69">
        <v>0</v>
      </c>
      <c r="J34" s="70">
        <v>1128</v>
      </c>
      <c r="K34" s="71">
        <v>44713</v>
      </c>
    </row>
    <row r="35" spans="3:11" ht="15" customHeight="1" x14ac:dyDescent="0.25">
      <c r="C35" s="65">
        <v>12</v>
      </c>
      <c r="D35" s="66">
        <v>8411</v>
      </c>
      <c r="E35" s="66" t="s">
        <v>729</v>
      </c>
      <c r="F35" s="67" t="s">
        <v>710</v>
      </c>
      <c r="G35" s="68" t="s">
        <v>731</v>
      </c>
      <c r="H35" s="68" t="s">
        <v>7</v>
      </c>
      <c r="I35" s="69">
        <v>0</v>
      </c>
      <c r="J35" s="70">
        <v>1128</v>
      </c>
      <c r="K35" s="71">
        <v>44713</v>
      </c>
    </row>
    <row r="36" spans="3:11" ht="15" customHeight="1" x14ac:dyDescent="0.25">
      <c r="C36" s="65">
        <v>27</v>
      </c>
      <c r="D36" s="66">
        <v>8411</v>
      </c>
      <c r="E36" s="66" t="s">
        <v>732</v>
      </c>
      <c r="F36" s="67" t="s">
        <v>710</v>
      </c>
      <c r="G36" s="68" t="s">
        <v>733</v>
      </c>
      <c r="H36" s="68" t="s">
        <v>7</v>
      </c>
      <c r="I36" s="69">
        <v>0</v>
      </c>
      <c r="J36" s="70">
        <v>1128</v>
      </c>
      <c r="K36" s="71">
        <v>44713</v>
      </c>
    </row>
    <row r="37" spans="3:11" ht="15" customHeight="1" x14ac:dyDescent="0.25">
      <c r="C37" s="65">
        <v>20</v>
      </c>
      <c r="D37" s="66">
        <v>4295</v>
      </c>
      <c r="E37" s="66" t="s">
        <v>734</v>
      </c>
      <c r="F37" s="67" t="s">
        <v>710</v>
      </c>
      <c r="G37" s="68" t="s">
        <v>735</v>
      </c>
      <c r="H37" s="68" t="s">
        <v>7</v>
      </c>
      <c r="I37" s="69">
        <v>0</v>
      </c>
      <c r="J37" s="70">
        <v>1128</v>
      </c>
      <c r="K37" s="71">
        <v>44713</v>
      </c>
    </row>
    <row r="38" spans="3:11" ht="15" customHeight="1" x14ac:dyDescent="0.25">
      <c r="C38" s="65">
        <v>10</v>
      </c>
      <c r="D38" s="66">
        <v>1580</v>
      </c>
      <c r="E38" s="66" t="s">
        <v>736</v>
      </c>
      <c r="F38" s="67" t="s">
        <v>710</v>
      </c>
      <c r="G38" s="68" t="s">
        <v>737</v>
      </c>
      <c r="H38" s="68" t="s">
        <v>7</v>
      </c>
      <c r="I38" s="69">
        <v>0</v>
      </c>
      <c r="J38" s="70">
        <v>1144</v>
      </c>
      <c r="K38" s="71">
        <v>45078</v>
      </c>
    </row>
    <row r="39" spans="3:11" ht="15" customHeight="1" x14ac:dyDescent="0.25">
      <c r="C39" s="65">
        <v>13</v>
      </c>
      <c r="D39" s="66">
        <v>2525</v>
      </c>
      <c r="E39" s="66" t="s">
        <v>738</v>
      </c>
      <c r="F39" s="67" t="s">
        <v>710</v>
      </c>
      <c r="G39" s="68" t="s">
        <v>739</v>
      </c>
      <c r="H39" s="68" t="s">
        <v>7</v>
      </c>
      <c r="I39" s="69">
        <v>0</v>
      </c>
      <c r="J39" s="70">
        <v>1144</v>
      </c>
      <c r="K39" s="71">
        <v>45078</v>
      </c>
    </row>
    <row r="40" spans="3:11" ht="15" customHeight="1" x14ac:dyDescent="0.25">
      <c r="C40" s="65">
        <v>18</v>
      </c>
      <c r="D40" s="66">
        <v>2085</v>
      </c>
      <c r="E40" s="66" t="s">
        <v>740</v>
      </c>
      <c r="F40" s="67" t="s">
        <v>710</v>
      </c>
      <c r="G40" s="68" t="s">
        <v>741</v>
      </c>
      <c r="H40" s="68" t="s">
        <v>7</v>
      </c>
      <c r="I40" s="69">
        <v>0</v>
      </c>
      <c r="J40" s="70">
        <v>1144</v>
      </c>
      <c r="K40" s="71">
        <v>45078</v>
      </c>
    </row>
    <row r="41" spans="3:11" ht="15" customHeight="1" x14ac:dyDescent="0.25">
      <c r="C41" s="65">
        <v>78</v>
      </c>
      <c r="D41" s="66">
        <v>3760</v>
      </c>
      <c r="E41" s="66" t="s">
        <v>742</v>
      </c>
      <c r="F41" s="67" t="s">
        <v>710</v>
      </c>
      <c r="G41" s="68" t="s">
        <v>743</v>
      </c>
      <c r="H41" s="68" t="s">
        <v>7</v>
      </c>
      <c r="I41" s="69">
        <v>0</v>
      </c>
      <c r="J41" s="70">
        <v>1148</v>
      </c>
      <c r="K41" s="71">
        <v>45108</v>
      </c>
    </row>
    <row r="42" spans="3:11" ht="15" customHeight="1" x14ac:dyDescent="0.25">
      <c r="C42" s="65">
        <v>18</v>
      </c>
      <c r="D42" s="66">
        <v>13745</v>
      </c>
      <c r="E42" s="66" t="s">
        <v>744</v>
      </c>
      <c r="F42" s="67" t="s">
        <v>745</v>
      </c>
      <c r="G42" s="68" t="s">
        <v>746</v>
      </c>
      <c r="H42" s="68" t="s">
        <v>7</v>
      </c>
      <c r="I42" s="69">
        <v>0</v>
      </c>
      <c r="J42" s="70">
        <v>1153</v>
      </c>
      <c r="K42" s="71">
        <v>46631</v>
      </c>
    </row>
    <row r="43" spans="3:11" ht="15" customHeight="1" x14ac:dyDescent="0.25">
      <c r="C43" s="65">
        <v>18</v>
      </c>
      <c r="D43" s="66">
        <v>13755</v>
      </c>
      <c r="E43" s="66" t="s">
        <v>744</v>
      </c>
      <c r="F43" s="67" t="s">
        <v>745</v>
      </c>
      <c r="G43" s="68" t="s">
        <v>746</v>
      </c>
      <c r="H43" s="68" t="s">
        <v>7</v>
      </c>
      <c r="I43" s="69">
        <v>0</v>
      </c>
      <c r="J43" s="70">
        <v>1153</v>
      </c>
      <c r="K43" s="71">
        <v>46631</v>
      </c>
    </row>
    <row r="44" spans="3:11" ht="15" customHeight="1" x14ac:dyDescent="0.25">
      <c r="C44" s="65">
        <v>2</v>
      </c>
      <c r="D44" s="66" t="s">
        <v>75</v>
      </c>
      <c r="E44" s="66" t="s">
        <v>75</v>
      </c>
      <c r="F44" s="67" t="s">
        <v>745</v>
      </c>
      <c r="G44" s="68" t="s">
        <v>75</v>
      </c>
      <c r="H44" s="68" t="s">
        <v>7</v>
      </c>
      <c r="I44" s="69">
        <v>0</v>
      </c>
      <c r="J44" s="70">
        <v>1153</v>
      </c>
      <c r="K44" s="71">
        <v>46631</v>
      </c>
    </row>
    <row r="45" spans="3:11" ht="15" customHeight="1" x14ac:dyDescent="0.25">
      <c r="C45" s="65">
        <v>2</v>
      </c>
      <c r="D45" s="66" t="s">
        <v>75</v>
      </c>
      <c r="E45" s="66" t="s">
        <v>75</v>
      </c>
      <c r="F45" s="67" t="s">
        <v>745</v>
      </c>
      <c r="G45" s="68" t="s">
        <v>75</v>
      </c>
      <c r="H45" s="68" t="s">
        <v>7</v>
      </c>
      <c r="I45" s="69">
        <v>0</v>
      </c>
      <c r="J45" s="70">
        <v>1153</v>
      </c>
      <c r="K45" s="71">
        <v>46631</v>
      </c>
    </row>
    <row r="46" spans="3:11" ht="15" customHeight="1" x14ac:dyDescent="0.25">
      <c r="C46" s="65">
        <v>2</v>
      </c>
      <c r="D46" s="66" t="s">
        <v>75</v>
      </c>
      <c r="E46" s="66" t="s">
        <v>75</v>
      </c>
      <c r="F46" s="67" t="s">
        <v>745</v>
      </c>
      <c r="G46" s="68" t="s">
        <v>75</v>
      </c>
      <c r="H46" s="68" t="s">
        <v>7</v>
      </c>
      <c r="I46" s="69">
        <v>0</v>
      </c>
      <c r="J46" s="70">
        <v>1153</v>
      </c>
      <c r="K46" s="71">
        <v>46631</v>
      </c>
    </row>
    <row r="47" spans="3:11" ht="15" customHeight="1" x14ac:dyDescent="0.25">
      <c r="C47" s="65">
        <v>3</v>
      </c>
      <c r="D47" s="66" t="s">
        <v>75</v>
      </c>
      <c r="E47" s="66" t="s">
        <v>75</v>
      </c>
      <c r="F47" s="67" t="s">
        <v>745</v>
      </c>
      <c r="G47" s="68" t="s">
        <v>75</v>
      </c>
      <c r="H47" s="68" t="s">
        <v>7</v>
      </c>
      <c r="I47" s="69">
        <v>0</v>
      </c>
      <c r="J47" s="70">
        <v>1153</v>
      </c>
      <c r="K47" s="71">
        <v>46631</v>
      </c>
    </row>
    <row r="48" spans="3:11" ht="15" customHeight="1" x14ac:dyDescent="0.25">
      <c r="C48" s="65">
        <v>2</v>
      </c>
      <c r="D48" s="66" t="s">
        <v>75</v>
      </c>
      <c r="E48" s="66" t="s">
        <v>75</v>
      </c>
      <c r="F48" s="67" t="s">
        <v>745</v>
      </c>
      <c r="G48" s="68" t="s">
        <v>75</v>
      </c>
      <c r="H48" s="68" t="s">
        <v>7</v>
      </c>
      <c r="I48" s="69">
        <v>0</v>
      </c>
      <c r="J48" s="70">
        <v>1153</v>
      </c>
      <c r="K48" s="71">
        <v>46631</v>
      </c>
    </row>
    <row r="49" spans="3:11" ht="15" customHeight="1" x14ac:dyDescent="0.25">
      <c r="C49" s="65">
        <v>18</v>
      </c>
      <c r="D49" s="66">
        <v>13765</v>
      </c>
      <c r="E49" s="66" t="s">
        <v>744</v>
      </c>
      <c r="F49" s="67" t="s">
        <v>745</v>
      </c>
      <c r="G49" s="68" t="s">
        <v>746</v>
      </c>
      <c r="H49" s="68" t="s">
        <v>7</v>
      </c>
      <c r="I49" s="69">
        <v>0</v>
      </c>
      <c r="J49" s="70">
        <v>1153</v>
      </c>
      <c r="K49" s="71">
        <v>46631</v>
      </c>
    </row>
    <row r="50" spans="3:11" ht="15" customHeight="1" x14ac:dyDescent="0.25">
      <c r="C50" s="65">
        <v>3</v>
      </c>
      <c r="D50" s="66" t="s">
        <v>75</v>
      </c>
      <c r="E50" s="66" t="s">
        <v>75</v>
      </c>
      <c r="F50" s="67" t="s">
        <v>745</v>
      </c>
      <c r="G50" s="68" t="s">
        <v>75</v>
      </c>
      <c r="H50" s="68" t="s">
        <v>7</v>
      </c>
      <c r="I50" s="69">
        <v>0</v>
      </c>
      <c r="J50" s="70">
        <v>1153</v>
      </c>
      <c r="K50" s="71">
        <v>46631</v>
      </c>
    </row>
    <row r="51" spans="3:11" ht="15" customHeight="1" x14ac:dyDescent="0.25">
      <c r="C51" s="65">
        <v>18</v>
      </c>
      <c r="D51" s="66">
        <v>13775</v>
      </c>
      <c r="E51" s="66" t="s">
        <v>744</v>
      </c>
      <c r="F51" s="67" t="s">
        <v>745</v>
      </c>
      <c r="G51" s="68" t="s">
        <v>746</v>
      </c>
      <c r="H51" s="68" t="s">
        <v>7</v>
      </c>
      <c r="I51" s="69">
        <v>0</v>
      </c>
      <c r="J51" s="70">
        <v>1153</v>
      </c>
      <c r="K51" s="71">
        <v>46631</v>
      </c>
    </row>
    <row r="52" spans="3:11" ht="15" customHeight="1" x14ac:dyDescent="0.25">
      <c r="C52" s="65">
        <v>104</v>
      </c>
      <c r="D52" s="66">
        <v>13687</v>
      </c>
      <c r="E52" s="66" t="s">
        <v>744</v>
      </c>
      <c r="F52" s="67" t="s">
        <v>745</v>
      </c>
      <c r="G52" s="68" t="s">
        <v>747</v>
      </c>
      <c r="H52" s="68" t="s">
        <v>7</v>
      </c>
      <c r="I52" s="69">
        <v>0</v>
      </c>
      <c r="J52" s="70">
        <v>1153</v>
      </c>
      <c r="K52" s="71">
        <v>46631</v>
      </c>
    </row>
    <row r="53" spans="3:11" ht="15" customHeight="1" x14ac:dyDescent="0.25">
      <c r="C53" s="65">
        <v>2</v>
      </c>
      <c r="D53" s="66" t="s">
        <v>75</v>
      </c>
      <c r="E53" s="66" t="s">
        <v>75</v>
      </c>
      <c r="F53" s="67" t="s">
        <v>710</v>
      </c>
      <c r="G53" s="68" t="s">
        <v>75</v>
      </c>
      <c r="H53" s="68" t="s">
        <v>7</v>
      </c>
      <c r="I53" s="69">
        <v>0</v>
      </c>
      <c r="J53" s="70">
        <v>1215</v>
      </c>
      <c r="K53" s="71">
        <v>45627</v>
      </c>
    </row>
    <row r="54" spans="3:11" ht="15" customHeight="1" x14ac:dyDescent="0.25">
      <c r="C54" s="65">
        <v>3</v>
      </c>
      <c r="D54" s="66" t="s">
        <v>75</v>
      </c>
      <c r="E54" s="66" t="s">
        <v>75</v>
      </c>
      <c r="F54" s="67" t="s">
        <v>710</v>
      </c>
      <c r="G54" s="68" t="s">
        <v>75</v>
      </c>
      <c r="H54" s="68" t="s">
        <v>7</v>
      </c>
      <c r="I54" s="69">
        <v>0</v>
      </c>
      <c r="J54" s="70">
        <v>1215</v>
      </c>
      <c r="K54" s="71">
        <v>45627</v>
      </c>
    </row>
    <row r="55" spans="3:11" ht="15" customHeight="1" x14ac:dyDescent="0.25">
      <c r="C55" s="65">
        <v>40</v>
      </c>
      <c r="D55" s="66">
        <v>430</v>
      </c>
      <c r="E55" s="66" t="s">
        <v>748</v>
      </c>
      <c r="F55" s="67" t="s">
        <v>710</v>
      </c>
      <c r="G55" s="68" t="s">
        <v>749</v>
      </c>
      <c r="H55" s="68" t="s">
        <v>7</v>
      </c>
      <c r="I55" s="69">
        <v>0</v>
      </c>
      <c r="J55" s="70">
        <v>1229</v>
      </c>
      <c r="K55" s="71">
        <v>47119</v>
      </c>
    </row>
    <row r="56" spans="3:11" ht="15" customHeight="1" x14ac:dyDescent="0.25">
      <c r="C56" s="65">
        <v>31</v>
      </c>
      <c r="D56" s="66">
        <v>435</v>
      </c>
      <c r="E56" s="66" t="s">
        <v>750</v>
      </c>
      <c r="F56" s="67" t="s">
        <v>710</v>
      </c>
      <c r="G56" s="68" t="s">
        <v>751</v>
      </c>
      <c r="H56" s="68" t="s">
        <v>7</v>
      </c>
      <c r="I56" s="69">
        <v>0</v>
      </c>
      <c r="J56" s="70">
        <v>1229</v>
      </c>
      <c r="K56" s="71">
        <v>47119</v>
      </c>
    </row>
    <row r="57" spans="3:11" ht="15" customHeight="1" x14ac:dyDescent="0.25">
      <c r="C57" s="65">
        <v>6</v>
      </c>
      <c r="D57" s="66">
        <v>1840</v>
      </c>
      <c r="E57" s="66" t="s">
        <v>752</v>
      </c>
      <c r="F57" s="67" t="s">
        <v>710</v>
      </c>
      <c r="G57" s="68" t="s">
        <v>753</v>
      </c>
      <c r="H57" s="68" t="s">
        <v>7</v>
      </c>
      <c r="I57" s="69">
        <v>0</v>
      </c>
      <c r="J57" s="70">
        <v>1304</v>
      </c>
      <c r="K57" s="71">
        <v>46235</v>
      </c>
    </row>
    <row r="58" spans="3:11" ht="15" customHeight="1" x14ac:dyDescent="0.25">
      <c r="C58" s="65">
        <v>24</v>
      </c>
      <c r="D58" s="66">
        <v>485</v>
      </c>
      <c r="E58" s="66" t="s">
        <v>754</v>
      </c>
      <c r="F58" s="67" t="s">
        <v>713</v>
      </c>
      <c r="G58" s="68" t="s">
        <v>755</v>
      </c>
      <c r="H58" s="68" t="s">
        <v>7</v>
      </c>
      <c r="I58" s="69">
        <v>0</v>
      </c>
      <c r="J58" s="70">
        <v>1728</v>
      </c>
      <c r="K58" s="71">
        <v>42339</v>
      </c>
    </row>
    <row r="59" spans="3:11" ht="15" customHeight="1" x14ac:dyDescent="0.25">
      <c r="C59" s="65">
        <v>76</v>
      </c>
      <c r="D59" s="66">
        <v>6550</v>
      </c>
      <c r="E59" s="66" t="s">
        <v>756</v>
      </c>
      <c r="F59" s="67" t="s">
        <v>710</v>
      </c>
      <c r="G59" s="68" t="s">
        <v>757</v>
      </c>
      <c r="H59" s="68" t="s">
        <v>7</v>
      </c>
      <c r="I59" s="69">
        <v>0</v>
      </c>
      <c r="J59" s="70">
        <v>1798</v>
      </c>
      <c r="K59" s="71">
        <v>47849</v>
      </c>
    </row>
    <row r="60" spans="3:11" ht="15" customHeight="1" x14ac:dyDescent="0.25">
      <c r="C60" s="65">
        <v>6</v>
      </c>
      <c r="D60" s="66">
        <v>528</v>
      </c>
      <c r="E60" s="66" t="s">
        <v>758</v>
      </c>
      <c r="F60" s="67" t="s">
        <v>710</v>
      </c>
      <c r="G60" s="68" t="s">
        <v>759</v>
      </c>
      <c r="H60" s="68" t="s">
        <v>7</v>
      </c>
      <c r="I60" s="69">
        <v>0</v>
      </c>
      <c r="J60" s="70">
        <v>2791</v>
      </c>
      <c r="K60" s="71">
        <v>44743</v>
      </c>
    </row>
    <row r="61" spans="3:11" ht="15" customHeight="1" x14ac:dyDescent="0.25">
      <c r="C61" s="65">
        <v>16</v>
      </c>
      <c r="D61" s="66">
        <v>3095</v>
      </c>
      <c r="E61" s="66" t="s">
        <v>760</v>
      </c>
      <c r="F61" s="67" t="s">
        <v>710</v>
      </c>
      <c r="G61" s="68" t="s">
        <v>761</v>
      </c>
      <c r="H61" s="68" t="s">
        <v>7</v>
      </c>
      <c r="I61" s="69">
        <v>0</v>
      </c>
      <c r="J61" s="70">
        <v>3222</v>
      </c>
      <c r="K61" s="71">
        <v>45962</v>
      </c>
    </row>
    <row r="62" spans="3:11" ht="15" customHeight="1" x14ac:dyDescent="0.25">
      <c r="C62" s="65">
        <v>5</v>
      </c>
      <c r="D62" s="66">
        <v>2056</v>
      </c>
      <c r="E62" s="66" t="s">
        <v>762</v>
      </c>
      <c r="F62" s="67" t="s">
        <v>710</v>
      </c>
      <c r="G62" s="68" t="s">
        <v>763</v>
      </c>
      <c r="H62" s="68" t="s">
        <v>7</v>
      </c>
      <c r="I62" s="69">
        <v>0</v>
      </c>
      <c r="J62" s="70">
        <v>3260</v>
      </c>
      <c r="K62" s="71">
        <v>46388</v>
      </c>
    </row>
    <row r="63" spans="3:11" ht="15" customHeight="1" x14ac:dyDescent="0.25">
      <c r="C63" s="65">
        <v>4</v>
      </c>
      <c r="D63" s="66" t="s">
        <v>75</v>
      </c>
      <c r="E63" s="66" t="s">
        <v>75</v>
      </c>
      <c r="F63" s="67" t="s">
        <v>710</v>
      </c>
      <c r="G63" s="68" t="s">
        <v>75</v>
      </c>
      <c r="H63" s="68" t="s">
        <v>8</v>
      </c>
      <c r="I63" s="69">
        <v>0</v>
      </c>
      <c r="J63" s="70">
        <v>1005</v>
      </c>
      <c r="K63" s="71">
        <v>43831</v>
      </c>
    </row>
    <row r="64" spans="3:11" ht="15" customHeight="1" x14ac:dyDescent="0.25">
      <c r="C64" s="65">
        <v>5</v>
      </c>
      <c r="D64" s="66">
        <v>1841</v>
      </c>
      <c r="E64" s="66" t="s">
        <v>764</v>
      </c>
      <c r="F64" s="67" t="s">
        <v>710</v>
      </c>
      <c r="G64" s="68" t="s">
        <v>765</v>
      </c>
      <c r="H64" s="68" t="s">
        <v>8</v>
      </c>
      <c r="I64" s="69">
        <v>0</v>
      </c>
      <c r="J64" s="70">
        <v>1005</v>
      </c>
      <c r="K64" s="71">
        <v>43831</v>
      </c>
    </row>
    <row r="65" spans="3:11" ht="15" customHeight="1" x14ac:dyDescent="0.25">
      <c r="C65" s="65">
        <v>12</v>
      </c>
      <c r="D65" s="66">
        <v>789</v>
      </c>
      <c r="E65" s="66" t="s">
        <v>766</v>
      </c>
      <c r="F65" s="67" t="s">
        <v>710</v>
      </c>
      <c r="G65" s="68" t="s">
        <v>767</v>
      </c>
      <c r="H65" s="68" t="s">
        <v>8</v>
      </c>
      <c r="I65" s="69">
        <v>0</v>
      </c>
      <c r="J65" s="70">
        <v>1005</v>
      </c>
      <c r="K65" s="71">
        <v>43831</v>
      </c>
    </row>
    <row r="66" spans="3:11" ht="15" customHeight="1" x14ac:dyDescent="0.25">
      <c r="C66" s="65">
        <v>5</v>
      </c>
      <c r="D66" s="66">
        <v>1733</v>
      </c>
      <c r="E66" s="66" t="s">
        <v>764</v>
      </c>
      <c r="F66" s="67" t="s">
        <v>710</v>
      </c>
      <c r="G66" s="68" t="s">
        <v>768</v>
      </c>
      <c r="H66" s="68" t="s">
        <v>8</v>
      </c>
      <c r="I66" s="69">
        <v>0</v>
      </c>
      <c r="J66" s="70">
        <v>1005</v>
      </c>
      <c r="K66" s="71">
        <v>43831</v>
      </c>
    </row>
    <row r="67" spans="3:11" ht="15" customHeight="1" x14ac:dyDescent="0.25">
      <c r="C67" s="65">
        <v>3</v>
      </c>
      <c r="D67" s="66" t="s">
        <v>75</v>
      </c>
      <c r="E67" s="66" t="s">
        <v>75</v>
      </c>
      <c r="F67" s="67" t="s">
        <v>710</v>
      </c>
      <c r="G67" s="68" t="s">
        <v>75</v>
      </c>
      <c r="H67" s="68" t="s">
        <v>8</v>
      </c>
      <c r="I67" s="69">
        <v>0</v>
      </c>
      <c r="J67" s="70">
        <v>1005</v>
      </c>
      <c r="K67" s="71">
        <v>43831</v>
      </c>
    </row>
    <row r="68" spans="3:11" ht="15" customHeight="1" x14ac:dyDescent="0.25">
      <c r="C68" s="65">
        <v>15</v>
      </c>
      <c r="D68" s="66">
        <v>4400</v>
      </c>
      <c r="E68" s="66" t="s">
        <v>769</v>
      </c>
      <c r="F68" s="67" t="s">
        <v>710</v>
      </c>
      <c r="G68" s="68" t="s">
        <v>770</v>
      </c>
      <c r="H68" s="68" t="s">
        <v>8</v>
      </c>
      <c r="I68" s="69">
        <v>0</v>
      </c>
      <c r="J68" s="70">
        <v>1006</v>
      </c>
      <c r="K68" s="71">
        <v>44136</v>
      </c>
    </row>
    <row r="69" spans="3:11" ht="15" customHeight="1" x14ac:dyDescent="0.25">
      <c r="C69" s="65">
        <v>9</v>
      </c>
      <c r="D69" s="66">
        <v>4850</v>
      </c>
      <c r="E69" s="66" t="s">
        <v>771</v>
      </c>
      <c r="F69" s="67" t="s">
        <v>710</v>
      </c>
      <c r="G69" s="68" t="s">
        <v>772</v>
      </c>
      <c r="H69" s="68" t="s">
        <v>8</v>
      </c>
      <c r="I69" s="69">
        <v>0</v>
      </c>
      <c r="J69" s="70">
        <v>1006</v>
      </c>
      <c r="K69" s="71">
        <v>44136</v>
      </c>
    </row>
    <row r="70" spans="3:11" ht="15" customHeight="1" x14ac:dyDescent="0.25">
      <c r="C70" s="65">
        <v>51</v>
      </c>
      <c r="D70" s="66">
        <v>2270</v>
      </c>
      <c r="E70" s="66" t="s">
        <v>712</v>
      </c>
      <c r="F70" s="67" t="s">
        <v>713</v>
      </c>
      <c r="G70" s="68" t="s">
        <v>773</v>
      </c>
      <c r="H70" s="68" t="s">
        <v>8</v>
      </c>
      <c r="I70" s="69">
        <v>0</v>
      </c>
      <c r="J70" s="70">
        <v>1038</v>
      </c>
      <c r="K70" s="71">
        <v>44317</v>
      </c>
    </row>
    <row r="71" spans="3:11" ht="15" customHeight="1" x14ac:dyDescent="0.25">
      <c r="C71" s="65">
        <v>107</v>
      </c>
      <c r="D71" s="66">
        <v>1650</v>
      </c>
      <c r="E71" s="66" t="s">
        <v>774</v>
      </c>
      <c r="F71" s="67" t="s">
        <v>710</v>
      </c>
      <c r="G71" s="68" t="s">
        <v>775</v>
      </c>
      <c r="H71" s="68" t="s">
        <v>8</v>
      </c>
      <c r="I71" s="69">
        <v>0</v>
      </c>
      <c r="J71" s="70">
        <v>1041</v>
      </c>
      <c r="K71" s="71">
        <v>44440</v>
      </c>
    </row>
    <row r="72" spans="3:11" ht="15" customHeight="1" x14ac:dyDescent="0.25">
      <c r="C72" s="65">
        <v>11</v>
      </c>
      <c r="D72" s="66">
        <v>55</v>
      </c>
      <c r="E72" s="66" t="s">
        <v>776</v>
      </c>
      <c r="F72" s="67" t="s">
        <v>710</v>
      </c>
      <c r="G72" s="68" t="s">
        <v>777</v>
      </c>
      <c r="H72" s="68" t="s">
        <v>8</v>
      </c>
      <c r="I72" s="69">
        <v>0</v>
      </c>
      <c r="J72" s="70">
        <v>1042</v>
      </c>
      <c r="K72" s="71">
        <v>44317</v>
      </c>
    </row>
    <row r="73" spans="3:11" ht="15" customHeight="1" x14ac:dyDescent="0.25">
      <c r="C73" s="65">
        <v>15</v>
      </c>
      <c r="D73" s="66">
        <v>5140</v>
      </c>
      <c r="E73" s="66" t="s">
        <v>778</v>
      </c>
      <c r="F73" s="67" t="s">
        <v>710</v>
      </c>
      <c r="G73" s="68" t="s">
        <v>779</v>
      </c>
      <c r="H73" s="68" t="s">
        <v>8</v>
      </c>
      <c r="I73" s="69">
        <v>0</v>
      </c>
      <c r="J73" s="70">
        <v>1042</v>
      </c>
      <c r="K73" s="71">
        <v>44317</v>
      </c>
    </row>
    <row r="74" spans="3:11" ht="15" customHeight="1" x14ac:dyDescent="0.25">
      <c r="C74" s="65">
        <v>9</v>
      </c>
      <c r="D74" s="66">
        <v>535</v>
      </c>
      <c r="E74" s="66" t="s">
        <v>780</v>
      </c>
      <c r="F74" s="67" t="s">
        <v>710</v>
      </c>
      <c r="G74" s="68" t="s">
        <v>781</v>
      </c>
      <c r="H74" s="68" t="s">
        <v>8</v>
      </c>
      <c r="I74" s="69">
        <v>0</v>
      </c>
      <c r="J74" s="70">
        <v>1048</v>
      </c>
      <c r="K74" s="71">
        <v>44562</v>
      </c>
    </row>
    <row r="75" spans="3:11" ht="15" customHeight="1" x14ac:dyDescent="0.25">
      <c r="C75" s="65">
        <v>20</v>
      </c>
      <c r="D75" s="66">
        <v>2135</v>
      </c>
      <c r="E75" s="66" t="s">
        <v>782</v>
      </c>
      <c r="F75" s="67" t="s">
        <v>710</v>
      </c>
      <c r="G75" s="68" t="s">
        <v>783</v>
      </c>
      <c r="H75" s="68" t="s">
        <v>8</v>
      </c>
      <c r="I75" s="69">
        <v>0</v>
      </c>
      <c r="J75" s="70">
        <v>1049</v>
      </c>
      <c r="K75" s="71">
        <v>44866</v>
      </c>
    </row>
    <row r="76" spans="3:11" ht="15" customHeight="1" x14ac:dyDescent="0.25">
      <c r="C76" s="65">
        <v>12</v>
      </c>
      <c r="D76" s="66">
        <v>263</v>
      </c>
      <c r="E76" s="66" t="s">
        <v>784</v>
      </c>
      <c r="F76" s="67" t="s">
        <v>710</v>
      </c>
      <c r="G76" s="68" t="s">
        <v>785</v>
      </c>
      <c r="H76" s="68" t="s">
        <v>8</v>
      </c>
      <c r="I76" s="69">
        <v>0</v>
      </c>
      <c r="J76" s="70">
        <v>1130</v>
      </c>
      <c r="K76" s="71">
        <v>44866</v>
      </c>
    </row>
    <row r="77" spans="3:11" ht="15" customHeight="1" x14ac:dyDescent="0.25">
      <c r="C77" s="65">
        <v>6</v>
      </c>
      <c r="D77" s="66">
        <v>8825</v>
      </c>
      <c r="E77" s="66" t="s">
        <v>786</v>
      </c>
      <c r="F77" s="67" t="s">
        <v>710</v>
      </c>
      <c r="G77" s="68" t="s">
        <v>787</v>
      </c>
      <c r="H77" s="68" t="s">
        <v>8</v>
      </c>
      <c r="I77" s="69">
        <v>0</v>
      </c>
      <c r="J77" s="70">
        <v>1133</v>
      </c>
      <c r="K77" s="71">
        <v>44805</v>
      </c>
    </row>
    <row r="78" spans="3:11" ht="15" customHeight="1" x14ac:dyDescent="0.25">
      <c r="C78" s="65">
        <v>6</v>
      </c>
      <c r="D78" s="66">
        <v>8849</v>
      </c>
      <c r="E78" s="66" t="s">
        <v>786</v>
      </c>
      <c r="F78" s="67" t="s">
        <v>710</v>
      </c>
      <c r="G78" s="68" t="s">
        <v>787</v>
      </c>
      <c r="H78" s="68" t="s">
        <v>8</v>
      </c>
      <c r="I78" s="69">
        <v>0</v>
      </c>
      <c r="J78" s="70">
        <v>1133</v>
      </c>
      <c r="K78" s="71">
        <v>44805</v>
      </c>
    </row>
    <row r="79" spans="3:11" ht="15" customHeight="1" x14ac:dyDescent="0.25">
      <c r="C79" s="65">
        <v>8</v>
      </c>
      <c r="D79" s="66">
        <v>4500</v>
      </c>
      <c r="E79" s="66" t="s">
        <v>762</v>
      </c>
      <c r="F79" s="67" t="s">
        <v>710</v>
      </c>
      <c r="G79" s="68" t="s">
        <v>788</v>
      </c>
      <c r="H79" s="68" t="s">
        <v>8</v>
      </c>
      <c r="I79" s="69">
        <v>0</v>
      </c>
      <c r="J79" s="70">
        <v>1139</v>
      </c>
      <c r="K79" s="71">
        <v>44927</v>
      </c>
    </row>
    <row r="80" spans="3:11" ht="15" customHeight="1" x14ac:dyDescent="0.25">
      <c r="C80" s="65">
        <v>82</v>
      </c>
      <c r="D80" s="66">
        <v>3855</v>
      </c>
      <c r="E80" s="66" t="s">
        <v>789</v>
      </c>
      <c r="F80" s="67" t="s">
        <v>710</v>
      </c>
      <c r="G80" s="68" t="s">
        <v>790</v>
      </c>
      <c r="H80" s="68" t="s">
        <v>8</v>
      </c>
      <c r="I80" s="69">
        <v>0</v>
      </c>
      <c r="J80" s="70">
        <v>1143</v>
      </c>
      <c r="K80" s="71">
        <v>44805</v>
      </c>
    </row>
    <row r="81" spans="3:11" ht="15" customHeight="1" x14ac:dyDescent="0.25">
      <c r="C81" s="65">
        <v>7</v>
      </c>
      <c r="D81" s="66">
        <v>1710</v>
      </c>
      <c r="E81" s="66" t="s">
        <v>791</v>
      </c>
      <c r="F81" s="67" t="s">
        <v>710</v>
      </c>
      <c r="G81" s="68" t="s">
        <v>792</v>
      </c>
      <c r="H81" s="68" t="s">
        <v>8</v>
      </c>
      <c r="I81" s="69">
        <v>0</v>
      </c>
      <c r="J81" s="70">
        <v>1144</v>
      </c>
      <c r="K81" s="71">
        <v>45078</v>
      </c>
    </row>
    <row r="82" spans="3:11" ht="15" customHeight="1" x14ac:dyDescent="0.25">
      <c r="C82" s="65">
        <v>111</v>
      </c>
      <c r="D82" s="66">
        <v>970</v>
      </c>
      <c r="E82" s="66" t="s">
        <v>721</v>
      </c>
      <c r="F82" s="67" t="s">
        <v>710</v>
      </c>
      <c r="G82" s="68" t="s">
        <v>793</v>
      </c>
      <c r="H82" s="68" t="s">
        <v>8</v>
      </c>
      <c r="I82" s="69">
        <v>0</v>
      </c>
      <c r="J82" s="70">
        <v>1151</v>
      </c>
      <c r="K82" s="71">
        <v>45809</v>
      </c>
    </row>
    <row r="83" spans="3:11" ht="15" customHeight="1" x14ac:dyDescent="0.25">
      <c r="C83" s="65">
        <v>28</v>
      </c>
      <c r="D83" s="66">
        <v>6360</v>
      </c>
      <c r="E83" s="66" t="s">
        <v>794</v>
      </c>
      <c r="F83" s="67" t="s">
        <v>795</v>
      </c>
      <c r="G83" s="68" t="s">
        <v>796</v>
      </c>
      <c r="H83" s="68" t="s">
        <v>8</v>
      </c>
      <c r="I83" s="69">
        <v>0</v>
      </c>
      <c r="J83" s="70">
        <v>1152</v>
      </c>
      <c r="K83" s="71">
        <v>44621</v>
      </c>
    </row>
    <row r="84" spans="3:11" ht="15" customHeight="1" x14ac:dyDescent="0.25">
      <c r="C84" s="65">
        <v>28</v>
      </c>
      <c r="D84" s="66">
        <v>6320</v>
      </c>
      <c r="E84" s="66" t="s">
        <v>794</v>
      </c>
      <c r="F84" s="67" t="s">
        <v>795</v>
      </c>
      <c r="G84" s="68" t="s">
        <v>796</v>
      </c>
      <c r="H84" s="68" t="s">
        <v>8</v>
      </c>
      <c r="I84" s="69">
        <v>0</v>
      </c>
      <c r="J84" s="70">
        <v>1152</v>
      </c>
      <c r="K84" s="71">
        <v>44621</v>
      </c>
    </row>
    <row r="85" spans="3:11" ht="15" customHeight="1" x14ac:dyDescent="0.25">
      <c r="C85" s="65">
        <v>42</v>
      </c>
      <c r="D85" s="66">
        <v>6330</v>
      </c>
      <c r="E85" s="66" t="s">
        <v>794</v>
      </c>
      <c r="F85" s="67" t="s">
        <v>795</v>
      </c>
      <c r="G85" s="68" t="s">
        <v>796</v>
      </c>
      <c r="H85" s="68" t="s">
        <v>8</v>
      </c>
      <c r="I85" s="69">
        <v>0</v>
      </c>
      <c r="J85" s="70">
        <v>1152</v>
      </c>
      <c r="K85" s="71">
        <v>44621</v>
      </c>
    </row>
    <row r="86" spans="3:11" ht="15" customHeight="1" x14ac:dyDescent="0.25">
      <c r="C86" s="65">
        <v>8</v>
      </c>
      <c r="D86" s="66">
        <v>1845</v>
      </c>
      <c r="E86" s="66" t="s">
        <v>797</v>
      </c>
      <c r="F86" s="67" t="s">
        <v>710</v>
      </c>
      <c r="G86" s="68" t="s">
        <v>798</v>
      </c>
      <c r="H86" s="68" t="s">
        <v>8</v>
      </c>
      <c r="I86" s="69">
        <v>0</v>
      </c>
      <c r="J86" s="70">
        <v>1212</v>
      </c>
      <c r="K86" s="71">
        <v>45505</v>
      </c>
    </row>
    <row r="87" spans="3:11" ht="15" customHeight="1" x14ac:dyDescent="0.25">
      <c r="C87" s="65">
        <v>2</v>
      </c>
      <c r="D87" s="66" t="s">
        <v>75</v>
      </c>
      <c r="E87" s="66" t="s">
        <v>75</v>
      </c>
      <c r="F87" s="67" t="s">
        <v>710</v>
      </c>
      <c r="G87" s="68" t="s">
        <v>75</v>
      </c>
      <c r="H87" s="68" t="s">
        <v>8</v>
      </c>
      <c r="I87" s="69">
        <v>0</v>
      </c>
      <c r="J87" s="70">
        <v>1295</v>
      </c>
      <c r="K87" s="71">
        <v>46753</v>
      </c>
    </row>
    <row r="88" spans="3:11" ht="15" customHeight="1" x14ac:dyDescent="0.25">
      <c r="C88" s="65">
        <v>77</v>
      </c>
      <c r="D88" s="66">
        <v>325</v>
      </c>
      <c r="E88" s="66" t="s">
        <v>799</v>
      </c>
      <c r="F88" s="67" t="s">
        <v>710</v>
      </c>
      <c r="G88" s="68" t="s">
        <v>800</v>
      </c>
      <c r="H88" s="68" t="s">
        <v>8</v>
      </c>
      <c r="I88" s="69">
        <v>0</v>
      </c>
      <c r="J88" s="70">
        <v>1300</v>
      </c>
      <c r="K88" s="71">
        <v>47119</v>
      </c>
    </row>
    <row r="89" spans="3:11" ht="15" customHeight="1" x14ac:dyDescent="0.25">
      <c r="C89" s="65">
        <v>200</v>
      </c>
      <c r="D89" s="66">
        <v>2165</v>
      </c>
      <c r="E89" s="66" t="s">
        <v>801</v>
      </c>
      <c r="F89" s="67" t="s">
        <v>710</v>
      </c>
      <c r="G89" s="68" t="s">
        <v>802</v>
      </c>
      <c r="H89" s="68" t="s">
        <v>8</v>
      </c>
      <c r="I89" s="69">
        <v>0</v>
      </c>
      <c r="J89" s="70">
        <v>1399</v>
      </c>
      <c r="K89" s="71">
        <v>45474</v>
      </c>
    </row>
    <row r="90" spans="3:11" ht="15" customHeight="1" x14ac:dyDescent="0.25">
      <c r="C90" s="65">
        <v>6</v>
      </c>
      <c r="D90" s="66">
        <v>4530</v>
      </c>
      <c r="E90" s="66" t="s">
        <v>803</v>
      </c>
      <c r="F90" s="67" t="s">
        <v>710</v>
      </c>
      <c r="G90" s="68" t="s">
        <v>804</v>
      </c>
      <c r="H90" s="68" t="s">
        <v>8</v>
      </c>
      <c r="I90" s="69">
        <v>0</v>
      </c>
      <c r="J90" s="70">
        <v>1474</v>
      </c>
      <c r="K90" s="71">
        <v>47209</v>
      </c>
    </row>
    <row r="91" spans="3:11" ht="15" customHeight="1" x14ac:dyDescent="0.25">
      <c r="C91" s="65">
        <v>100</v>
      </c>
      <c r="D91" s="66">
        <v>11720</v>
      </c>
      <c r="E91" s="66" t="s">
        <v>748</v>
      </c>
      <c r="F91" s="67" t="s">
        <v>745</v>
      </c>
      <c r="G91" s="68" t="s">
        <v>805</v>
      </c>
      <c r="H91" s="68" t="s">
        <v>8</v>
      </c>
      <c r="I91" s="69">
        <v>0</v>
      </c>
      <c r="J91" s="70">
        <v>1526</v>
      </c>
      <c r="K91" s="71">
        <v>46478</v>
      </c>
    </row>
    <row r="92" spans="3:11" ht="15" customHeight="1" x14ac:dyDescent="0.25">
      <c r="C92" s="65">
        <v>41</v>
      </c>
      <c r="D92" s="66">
        <v>2431</v>
      </c>
      <c r="E92" s="66" t="s">
        <v>806</v>
      </c>
      <c r="F92" s="67" t="s">
        <v>710</v>
      </c>
      <c r="G92" s="68" t="s">
        <v>807</v>
      </c>
      <c r="H92" s="68" t="s">
        <v>8</v>
      </c>
      <c r="I92" s="69">
        <v>0</v>
      </c>
      <c r="J92" s="70">
        <v>1703</v>
      </c>
      <c r="K92" s="71">
        <v>41974</v>
      </c>
    </row>
    <row r="93" spans="3:11" ht="15" customHeight="1" x14ac:dyDescent="0.25">
      <c r="C93" s="65">
        <v>44</v>
      </c>
      <c r="D93" s="66">
        <v>465</v>
      </c>
      <c r="E93" s="66" t="s">
        <v>808</v>
      </c>
      <c r="F93" s="67" t="s">
        <v>710</v>
      </c>
      <c r="G93" s="68" t="s">
        <v>809</v>
      </c>
      <c r="H93" s="68" t="s">
        <v>8</v>
      </c>
      <c r="I93" s="69">
        <v>0</v>
      </c>
      <c r="J93" s="70">
        <v>1709</v>
      </c>
      <c r="K93" s="71">
        <v>43252</v>
      </c>
    </row>
    <row r="94" spans="3:11" ht="15" customHeight="1" x14ac:dyDescent="0.25">
      <c r="C94" s="65">
        <v>91</v>
      </c>
      <c r="D94" s="66">
        <v>1901</v>
      </c>
      <c r="E94" s="66" t="s">
        <v>810</v>
      </c>
      <c r="F94" s="67" t="s">
        <v>710</v>
      </c>
      <c r="G94" s="68" t="s">
        <v>811</v>
      </c>
      <c r="H94" s="68" t="s">
        <v>8</v>
      </c>
      <c r="I94" s="69">
        <v>0</v>
      </c>
      <c r="J94" s="70">
        <v>2168</v>
      </c>
      <c r="K94" s="71">
        <v>45047</v>
      </c>
    </row>
    <row r="95" spans="3:11" ht="15" customHeight="1" x14ac:dyDescent="0.25">
      <c r="C95" s="65">
        <v>6</v>
      </c>
      <c r="D95" s="66">
        <v>528</v>
      </c>
      <c r="E95" s="66" t="s">
        <v>812</v>
      </c>
      <c r="F95" s="67" t="s">
        <v>710</v>
      </c>
      <c r="G95" s="68" t="s">
        <v>813</v>
      </c>
      <c r="H95" s="68" t="s">
        <v>8</v>
      </c>
      <c r="I95" s="69">
        <v>0</v>
      </c>
      <c r="J95" s="70">
        <v>2791</v>
      </c>
      <c r="K95" s="71">
        <v>44743</v>
      </c>
    </row>
    <row r="96" spans="3:11" ht="15" customHeight="1" x14ac:dyDescent="0.25">
      <c r="C96" s="65">
        <v>40</v>
      </c>
      <c r="D96" s="66">
        <v>80</v>
      </c>
      <c r="E96" s="66" t="s">
        <v>814</v>
      </c>
      <c r="F96" s="67" t="s">
        <v>815</v>
      </c>
      <c r="G96" s="68" t="s">
        <v>816</v>
      </c>
      <c r="H96" s="68" t="s">
        <v>8</v>
      </c>
      <c r="I96" s="69">
        <v>0</v>
      </c>
      <c r="J96" s="70">
        <v>2907</v>
      </c>
      <c r="K96" s="71">
        <v>45778</v>
      </c>
    </row>
    <row r="97" spans="3:11" ht="15" customHeight="1" x14ac:dyDescent="0.25">
      <c r="C97" s="65">
        <v>30</v>
      </c>
      <c r="D97" s="66">
        <v>4041</v>
      </c>
      <c r="E97" s="66" t="s">
        <v>817</v>
      </c>
      <c r="F97" s="67" t="s">
        <v>710</v>
      </c>
      <c r="G97" s="68" t="s">
        <v>818</v>
      </c>
      <c r="H97" s="68" t="s">
        <v>8</v>
      </c>
      <c r="I97" s="69">
        <v>0</v>
      </c>
      <c r="J97" s="70">
        <v>2929</v>
      </c>
      <c r="K97" s="71">
        <v>45292</v>
      </c>
    </row>
    <row r="98" spans="3:11" ht="15" customHeight="1" x14ac:dyDescent="0.25">
      <c r="C98" s="65">
        <v>72</v>
      </c>
      <c r="D98" s="66">
        <v>420</v>
      </c>
      <c r="E98" s="66" t="s">
        <v>819</v>
      </c>
      <c r="F98" s="67" t="s">
        <v>710</v>
      </c>
      <c r="G98" s="68" t="s">
        <v>820</v>
      </c>
      <c r="H98" s="68" t="s">
        <v>8</v>
      </c>
      <c r="I98" s="69">
        <v>0</v>
      </c>
      <c r="J98" s="70">
        <v>2930</v>
      </c>
      <c r="K98" s="71">
        <v>45809</v>
      </c>
    </row>
    <row r="99" spans="3:11" ht="15" customHeight="1" x14ac:dyDescent="0.25">
      <c r="C99" s="65">
        <v>18</v>
      </c>
      <c r="D99" s="66">
        <v>1880</v>
      </c>
      <c r="E99" s="66" t="s">
        <v>821</v>
      </c>
      <c r="F99" s="67" t="s">
        <v>710</v>
      </c>
      <c r="G99" s="68" t="s">
        <v>822</v>
      </c>
      <c r="H99" s="68" t="s">
        <v>8</v>
      </c>
      <c r="I99" s="69">
        <v>0</v>
      </c>
      <c r="J99" s="70">
        <v>2936</v>
      </c>
      <c r="K99" s="71">
        <v>45809</v>
      </c>
    </row>
    <row r="100" spans="3:11" ht="15" customHeight="1" x14ac:dyDescent="0.25">
      <c r="C100" s="65">
        <v>62</v>
      </c>
      <c r="D100" s="66">
        <v>6300</v>
      </c>
      <c r="E100" s="66" t="s">
        <v>823</v>
      </c>
      <c r="F100" s="67" t="s">
        <v>710</v>
      </c>
      <c r="G100" s="68" t="s">
        <v>824</v>
      </c>
      <c r="H100" s="68" t="s">
        <v>8</v>
      </c>
      <c r="I100" s="69">
        <v>0</v>
      </c>
      <c r="J100" s="70">
        <v>2941</v>
      </c>
      <c r="K100" s="71">
        <v>45536</v>
      </c>
    </row>
    <row r="101" spans="3:11" ht="15" customHeight="1" x14ac:dyDescent="0.25">
      <c r="C101" s="65">
        <v>29</v>
      </c>
      <c r="D101" s="66">
        <v>9601</v>
      </c>
      <c r="E101" s="66" t="s">
        <v>825</v>
      </c>
      <c r="F101" s="67" t="s">
        <v>826</v>
      </c>
      <c r="G101" s="68" t="s">
        <v>827</v>
      </c>
      <c r="H101" s="68" t="s">
        <v>8</v>
      </c>
      <c r="I101" s="69">
        <v>0</v>
      </c>
      <c r="J101" s="70">
        <v>3032</v>
      </c>
      <c r="K101" s="71">
        <v>46661</v>
      </c>
    </row>
    <row r="102" spans="3:11" ht="15" customHeight="1" x14ac:dyDescent="0.25">
      <c r="C102" s="65">
        <v>74</v>
      </c>
      <c r="D102" s="66">
        <v>4600</v>
      </c>
      <c r="E102" s="66" t="s">
        <v>828</v>
      </c>
      <c r="F102" s="67" t="s">
        <v>710</v>
      </c>
      <c r="G102" s="68" t="s">
        <v>829</v>
      </c>
      <c r="H102" s="68" t="s">
        <v>8</v>
      </c>
      <c r="I102" s="69">
        <v>0</v>
      </c>
      <c r="J102" s="70">
        <v>3081</v>
      </c>
      <c r="K102" s="71">
        <v>46143</v>
      </c>
    </row>
    <row r="103" spans="3:11" ht="15" customHeight="1" x14ac:dyDescent="0.25">
      <c r="C103" s="65">
        <v>12</v>
      </c>
      <c r="D103" s="66">
        <v>7773</v>
      </c>
      <c r="E103" s="66" t="s">
        <v>830</v>
      </c>
      <c r="F103" s="67" t="s">
        <v>710</v>
      </c>
      <c r="G103" s="68" t="s">
        <v>831</v>
      </c>
      <c r="H103" s="68" t="s">
        <v>8</v>
      </c>
      <c r="I103" s="69">
        <v>0</v>
      </c>
      <c r="J103" s="70">
        <v>3099</v>
      </c>
      <c r="K103" s="71">
        <v>45962</v>
      </c>
    </row>
    <row r="104" spans="3:11" ht="15" customHeight="1" x14ac:dyDescent="0.25">
      <c r="C104" s="65">
        <v>12</v>
      </c>
      <c r="D104" s="66">
        <v>235</v>
      </c>
      <c r="E104" s="66" t="s">
        <v>832</v>
      </c>
      <c r="F104" s="67" t="s">
        <v>710</v>
      </c>
      <c r="G104" s="68" t="s">
        <v>833</v>
      </c>
      <c r="H104" s="68" t="s">
        <v>8</v>
      </c>
      <c r="I104" s="69">
        <v>0</v>
      </c>
      <c r="J104" s="70">
        <v>3102</v>
      </c>
      <c r="K104" s="71">
        <v>46296</v>
      </c>
    </row>
    <row r="105" spans="3:11" ht="15" customHeight="1" x14ac:dyDescent="0.25">
      <c r="C105" s="65">
        <v>72</v>
      </c>
      <c r="D105" s="66">
        <v>7255</v>
      </c>
      <c r="E105" s="66" t="s">
        <v>834</v>
      </c>
      <c r="F105" s="67" t="s">
        <v>710</v>
      </c>
      <c r="G105" s="68" t="s">
        <v>835</v>
      </c>
      <c r="H105" s="68" t="s">
        <v>8</v>
      </c>
      <c r="I105" s="69">
        <v>0</v>
      </c>
      <c r="J105" s="70">
        <v>3107</v>
      </c>
      <c r="K105" s="71">
        <v>46174</v>
      </c>
    </row>
    <row r="106" spans="3:11" ht="15" customHeight="1" x14ac:dyDescent="0.25">
      <c r="C106" s="65">
        <v>8</v>
      </c>
      <c r="D106" s="66">
        <v>8989</v>
      </c>
      <c r="E106" s="66" t="s">
        <v>836</v>
      </c>
      <c r="F106" s="67" t="s">
        <v>710</v>
      </c>
      <c r="G106" s="68" t="s">
        <v>837</v>
      </c>
      <c r="H106" s="68" t="s">
        <v>8</v>
      </c>
      <c r="I106" s="69">
        <v>0</v>
      </c>
      <c r="J106" s="70">
        <v>3218</v>
      </c>
      <c r="K106" s="71">
        <v>46054</v>
      </c>
    </row>
    <row r="107" spans="3:11" ht="15" customHeight="1" x14ac:dyDescent="0.25">
      <c r="C107" s="65">
        <v>12</v>
      </c>
      <c r="D107" s="66">
        <v>9475</v>
      </c>
      <c r="E107" s="66" t="s">
        <v>838</v>
      </c>
      <c r="F107" s="67" t="s">
        <v>710</v>
      </c>
      <c r="G107" s="68" t="s">
        <v>839</v>
      </c>
      <c r="H107" s="68" t="s">
        <v>8</v>
      </c>
      <c r="I107" s="69">
        <v>0</v>
      </c>
      <c r="J107" s="70">
        <v>3244</v>
      </c>
      <c r="K107" s="71">
        <v>46419</v>
      </c>
    </row>
    <row r="108" spans="3:11" ht="15" customHeight="1" x14ac:dyDescent="0.25">
      <c r="C108" s="65">
        <v>3</v>
      </c>
      <c r="D108" s="66" t="s">
        <v>75</v>
      </c>
      <c r="E108" s="66" t="s">
        <v>75</v>
      </c>
      <c r="F108" s="67" t="s">
        <v>710</v>
      </c>
      <c r="G108" s="68" t="s">
        <v>75</v>
      </c>
      <c r="H108" s="68" t="s">
        <v>8</v>
      </c>
      <c r="I108" s="69">
        <v>0</v>
      </c>
      <c r="J108" s="70">
        <v>3244</v>
      </c>
      <c r="K108" s="71">
        <v>46419</v>
      </c>
    </row>
    <row r="109" spans="3:11" ht="15" customHeight="1" x14ac:dyDescent="0.25">
      <c r="C109" s="65">
        <v>4</v>
      </c>
      <c r="D109" s="66" t="s">
        <v>75</v>
      </c>
      <c r="E109" s="66" t="s">
        <v>75</v>
      </c>
      <c r="F109" s="67" t="s">
        <v>710</v>
      </c>
      <c r="G109" s="68" t="s">
        <v>75</v>
      </c>
      <c r="H109" s="68" t="s">
        <v>8</v>
      </c>
      <c r="I109" s="69">
        <v>0</v>
      </c>
      <c r="J109" s="70">
        <v>3252</v>
      </c>
      <c r="K109" s="71">
        <v>46204</v>
      </c>
    </row>
    <row r="110" spans="3:11" ht="15" customHeight="1" x14ac:dyDescent="0.25">
      <c r="C110" s="65">
        <v>18</v>
      </c>
      <c r="D110" s="66">
        <v>14200</v>
      </c>
      <c r="E110" s="66" t="s">
        <v>748</v>
      </c>
      <c r="F110" s="67" t="s">
        <v>745</v>
      </c>
      <c r="G110" s="68" t="s">
        <v>840</v>
      </c>
      <c r="H110" s="68" t="s">
        <v>8</v>
      </c>
      <c r="I110" s="69">
        <v>0</v>
      </c>
      <c r="J110" s="70">
        <v>3255</v>
      </c>
      <c r="K110" s="71">
        <v>46661</v>
      </c>
    </row>
    <row r="111" spans="3:11" ht="15" customHeight="1" x14ac:dyDescent="0.25">
      <c r="C111" s="65">
        <v>6</v>
      </c>
      <c r="D111" s="66">
        <v>3055</v>
      </c>
      <c r="E111" s="66" t="s">
        <v>841</v>
      </c>
      <c r="F111" s="67" t="s">
        <v>710</v>
      </c>
      <c r="G111" s="68" t="s">
        <v>842</v>
      </c>
      <c r="H111" s="68" t="s">
        <v>8</v>
      </c>
      <c r="I111" s="69">
        <v>0</v>
      </c>
      <c r="J111" s="70">
        <v>3346</v>
      </c>
      <c r="K111" s="71">
        <v>46935</v>
      </c>
    </row>
    <row r="112" spans="3:11" ht="15" customHeight="1" x14ac:dyDescent="0.25">
      <c r="C112" s="65">
        <v>27</v>
      </c>
      <c r="D112" s="66">
        <v>7180</v>
      </c>
      <c r="E112" s="66" t="s">
        <v>843</v>
      </c>
      <c r="F112" s="67" t="s">
        <v>710</v>
      </c>
      <c r="G112" s="68" t="s">
        <v>844</v>
      </c>
      <c r="H112" s="68" t="s">
        <v>8</v>
      </c>
      <c r="I112" s="69">
        <v>0</v>
      </c>
      <c r="J112" s="70">
        <v>3779</v>
      </c>
      <c r="K112" s="71">
        <v>47453</v>
      </c>
    </row>
    <row r="113" spans="3:11" ht="15" customHeight="1" x14ac:dyDescent="0.25">
      <c r="C113" s="65">
        <v>6</v>
      </c>
      <c r="D113" s="66">
        <v>774</v>
      </c>
      <c r="E113" s="66" t="s">
        <v>780</v>
      </c>
      <c r="F113" s="67" t="s">
        <v>710</v>
      </c>
      <c r="G113" s="68" t="s">
        <v>845</v>
      </c>
      <c r="H113" s="68" t="s">
        <v>9</v>
      </c>
      <c r="I113" s="69">
        <v>0</v>
      </c>
      <c r="J113" s="70">
        <v>1005</v>
      </c>
      <c r="K113" s="71">
        <v>43831</v>
      </c>
    </row>
    <row r="114" spans="3:11" ht="15" customHeight="1" x14ac:dyDescent="0.25">
      <c r="C114" s="65">
        <v>12</v>
      </c>
      <c r="D114" s="66">
        <v>1752</v>
      </c>
      <c r="E114" s="66" t="s">
        <v>846</v>
      </c>
      <c r="F114" s="67" t="s">
        <v>710</v>
      </c>
      <c r="G114" s="68" t="s">
        <v>847</v>
      </c>
      <c r="H114" s="68" t="s">
        <v>9</v>
      </c>
      <c r="I114" s="69">
        <v>0</v>
      </c>
      <c r="J114" s="70">
        <v>1005</v>
      </c>
      <c r="K114" s="71">
        <v>43831</v>
      </c>
    </row>
    <row r="115" spans="3:11" ht="15" customHeight="1" x14ac:dyDescent="0.25">
      <c r="C115" s="65">
        <v>9</v>
      </c>
      <c r="D115" s="66">
        <v>8840</v>
      </c>
      <c r="E115" s="66" t="s">
        <v>848</v>
      </c>
      <c r="F115" s="67" t="s">
        <v>710</v>
      </c>
      <c r="G115" s="68" t="s">
        <v>849</v>
      </c>
      <c r="H115" s="68" t="s">
        <v>9</v>
      </c>
      <c r="I115" s="69">
        <v>0</v>
      </c>
      <c r="J115" s="70">
        <v>1006</v>
      </c>
      <c r="K115" s="71">
        <v>44136</v>
      </c>
    </row>
    <row r="116" spans="3:11" ht="15" customHeight="1" x14ac:dyDescent="0.25">
      <c r="C116" s="65">
        <v>12</v>
      </c>
      <c r="D116" s="66">
        <v>4155</v>
      </c>
      <c r="E116" s="66" t="s">
        <v>771</v>
      </c>
      <c r="F116" s="67" t="s">
        <v>710</v>
      </c>
      <c r="G116" s="68" t="s">
        <v>850</v>
      </c>
      <c r="H116" s="68" t="s">
        <v>9</v>
      </c>
      <c r="I116" s="69">
        <v>0</v>
      </c>
      <c r="J116" s="70">
        <v>1006</v>
      </c>
      <c r="K116" s="71">
        <v>44136</v>
      </c>
    </row>
    <row r="117" spans="3:11" ht="15" customHeight="1" x14ac:dyDescent="0.25">
      <c r="C117" s="65">
        <v>9</v>
      </c>
      <c r="D117" s="66">
        <v>4555</v>
      </c>
      <c r="E117" s="66" t="s">
        <v>771</v>
      </c>
      <c r="F117" s="67" t="s">
        <v>710</v>
      </c>
      <c r="G117" s="68" t="s">
        <v>850</v>
      </c>
      <c r="H117" s="68" t="s">
        <v>9</v>
      </c>
      <c r="I117" s="69">
        <v>0</v>
      </c>
      <c r="J117" s="70">
        <v>1006</v>
      </c>
      <c r="K117" s="71">
        <v>44136</v>
      </c>
    </row>
    <row r="118" spans="3:11" ht="15" customHeight="1" x14ac:dyDescent="0.25">
      <c r="C118" s="65">
        <v>9</v>
      </c>
      <c r="D118" s="66">
        <v>8840</v>
      </c>
      <c r="E118" s="66" t="s">
        <v>851</v>
      </c>
      <c r="F118" s="67" t="s">
        <v>710</v>
      </c>
      <c r="G118" s="68" t="s">
        <v>852</v>
      </c>
      <c r="H118" s="68" t="s">
        <v>9</v>
      </c>
      <c r="I118" s="69">
        <v>0</v>
      </c>
      <c r="J118" s="70">
        <v>1006</v>
      </c>
      <c r="K118" s="71">
        <v>44136</v>
      </c>
    </row>
    <row r="119" spans="3:11" ht="15" customHeight="1" x14ac:dyDescent="0.25">
      <c r="C119" s="65">
        <v>9</v>
      </c>
      <c r="D119" s="66">
        <v>4830</v>
      </c>
      <c r="E119" s="66" t="s">
        <v>853</v>
      </c>
      <c r="F119" s="67" t="s">
        <v>710</v>
      </c>
      <c r="G119" s="68" t="s">
        <v>854</v>
      </c>
      <c r="H119" s="68" t="s">
        <v>9</v>
      </c>
      <c r="I119" s="69">
        <v>0</v>
      </c>
      <c r="J119" s="70">
        <v>1007</v>
      </c>
      <c r="K119" s="71">
        <v>44256</v>
      </c>
    </row>
    <row r="120" spans="3:11" ht="15" customHeight="1" x14ac:dyDescent="0.25">
      <c r="C120" s="65">
        <v>6</v>
      </c>
      <c r="D120" s="66">
        <v>550</v>
      </c>
      <c r="E120" s="66" t="s">
        <v>855</v>
      </c>
      <c r="F120" s="67" t="s">
        <v>710</v>
      </c>
      <c r="G120" s="68" t="s">
        <v>856</v>
      </c>
      <c r="H120" s="68" t="s">
        <v>9</v>
      </c>
      <c r="I120" s="69">
        <v>0</v>
      </c>
      <c r="J120" s="70">
        <v>1048</v>
      </c>
      <c r="K120" s="71">
        <v>44562</v>
      </c>
    </row>
    <row r="121" spans="3:11" ht="15" customHeight="1" x14ac:dyDescent="0.25">
      <c r="C121" s="65">
        <v>94</v>
      </c>
      <c r="D121" s="66">
        <v>2355</v>
      </c>
      <c r="E121" s="66" t="s">
        <v>857</v>
      </c>
      <c r="F121" s="67" t="s">
        <v>710</v>
      </c>
      <c r="G121" s="68" t="s">
        <v>858</v>
      </c>
      <c r="H121" s="68" t="s">
        <v>9</v>
      </c>
      <c r="I121" s="69">
        <v>0</v>
      </c>
      <c r="J121" s="70">
        <v>1049</v>
      </c>
      <c r="K121" s="71">
        <v>44866</v>
      </c>
    </row>
    <row r="122" spans="3:11" ht="15" customHeight="1" x14ac:dyDescent="0.25">
      <c r="C122" s="65">
        <v>18</v>
      </c>
      <c r="D122" s="66">
        <v>605</v>
      </c>
      <c r="E122" s="66" t="s">
        <v>859</v>
      </c>
      <c r="F122" s="67" t="s">
        <v>710</v>
      </c>
      <c r="G122" s="68" t="s">
        <v>860</v>
      </c>
      <c r="H122" s="68" t="s">
        <v>9</v>
      </c>
      <c r="I122" s="69">
        <v>0</v>
      </c>
      <c r="J122" s="70">
        <v>1049</v>
      </c>
      <c r="K122" s="71">
        <v>44866</v>
      </c>
    </row>
    <row r="123" spans="3:11" ht="15" customHeight="1" x14ac:dyDescent="0.25">
      <c r="C123" s="65">
        <v>18</v>
      </c>
      <c r="D123" s="66">
        <v>2036</v>
      </c>
      <c r="E123" s="66" t="s">
        <v>782</v>
      </c>
      <c r="F123" s="67" t="s">
        <v>710</v>
      </c>
      <c r="G123" s="68" t="s">
        <v>861</v>
      </c>
      <c r="H123" s="68" t="s">
        <v>9</v>
      </c>
      <c r="I123" s="69">
        <v>0</v>
      </c>
      <c r="J123" s="70">
        <v>1053</v>
      </c>
      <c r="K123" s="71">
        <v>44562</v>
      </c>
    </row>
    <row r="124" spans="3:11" ht="15" customHeight="1" x14ac:dyDescent="0.25">
      <c r="C124" s="65">
        <v>12</v>
      </c>
      <c r="D124" s="66">
        <v>2350</v>
      </c>
      <c r="E124" s="66" t="s">
        <v>862</v>
      </c>
      <c r="F124" s="67" t="s">
        <v>710</v>
      </c>
      <c r="G124" s="68" t="s">
        <v>863</v>
      </c>
      <c r="H124" s="68" t="s">
        <v>9</v>
      </c>
      <c r="I124" s="69">
        <v>0</v>
      </c>
      <c r="J124" s="70">
        <v>1126</v>
      </c>
      <c r="K124" s="71">
        <v>44593</v>
      </c>
    </row>
    <row r="125" spans="3:11" ht="15" customHeight="1" x14ac:dyDescent="0.25">
      <c r="C125" s="65">
        <v>55</v>
      </c>
      <c r="D125" s="66">
        <v>1901</v>
      </c>
      <c r="E125" s="66" t="s">
        <v>864</v>
      </c>
      <c r="F125" s="67" t="s">
        <v>710</v>
      </c>
      <c r="G125" s="68" t="s">
        <v>865</v>
      </c>
      <c r="H125" s="68" t="s">
        <v>9</v>
      </c>
      <c r="I125" s="69">
        <v>0</v>
      </c>
      <c r="J125" s="70">
        <v>1127</v>
      </c>
      <c r="K125" s="71">
        <v>44378</v>
      </c>
    </row>
    <row r="126" spans="3:11" ht="15" customHeight="1" x14ac:dyDescent="0.25">
      <c r="C126" s="65">
        <v>12</v>
      </c>
      <c r="D126" s="66">
        <v>10000</v>
      </c>
      <c r="E126" s="66" t="s">
        <v>866</v>
      </c>
      <c r="F126" s="67" t="s">
        <v>710</v>
      </c>
      <c r="G126" s="68" t="s">
        <v>867</v>
      </c>
      <c r="H126" s="68" t="s">
        <v>9</v>
      </c>
      <c r="I126" s="69">
        <v>0</v>
      </c>
      <c r="J126" s="70">
        <v>1130</v>
      </c>
      <c r="K126" s="71">
        <v>44866</v>
      </c>
    </row>
    <row r="127" spans="3:11" ht="15" customHeight="1" x14ac:dyDescent="0.25">
      <c r="C127" s="65">
        <v>4</v>
      </c>
      <c r="D127" s="66" t="s">
        <v>75</v>
      </c>
      <c r="E127" s="66" t="s">
        <v>75</v>
      </c>
      <c r="F127" s="67" t="s">
        <v>710</v>
      </c>
      <c r="G127" s="68" t="s">
        <v>75</v>
      </c>
      <c r="H127" s="68" t="s">
        <v>9</v>
      </c>
      <c r="I127" s="69">
        <v>0</v>
      </c>
      <c r="J127" s="70">
        <v>1133</v>
      </c>
      <c r="K127" s="71">
        <v>44805</v>
      </c>
    </row>
    <row r="128" spans="3:11" ht="15" customHeight="1" x14ac:dyDescent="0.25">
      <c r="C128" s="65">
        <v>4</v>
      </c>
      <c r="D128" s="66" t="s">
        <v>75</v>
      </c>
      <c r="E128" s="66" t="s">
        <v>75</v>
      </c>
      <c r="F128" s="67" t="s">
        <v>710</v>
      </c>
      <c r="G128" s="68" t="s">
        <v>75</v>
      </c>
      <c r="H128" s="68" t="s">
        <v>9</v>
      </c>
      <c r="I128" s="69">
        <v>0</v>
      </c>
      <c r="J128" s="70">
        <v>1133</v>
      </c>
      <c r="K128" s="71">
        <v>44805</v>
      </c>
    </row>
    <row r="129" spans="3:11" ht="15" customHeight="1" x14ac:dyDescent="0.25">
      <c r="C129" s="65">
        <v>3</v>
      </c>
      <c r="D129" s="66" t="s">
        <v>75</v>
      </c>
      <c r="E129" s="66" t="s">
        <v>75</v>
      </c>
      <c r="F129" s="67" t="s">
        <v>710</v>
      </c>
      <c r="G129" s="68" t="s">
        <v>75</v>
      </c>
      <c r="H129" s="68" t="s">
        <v>9</v>
      </c>
      <c r="I129" s="69">
        <v>0</v>
      </c>
      <c r="J129" s="70">
        <v>1133</v>
      </c>
      <c r="K129" s="71">
        <v>44805</v>
      </c>
    </row>
    <row r="130" spans="3:11" ht="15" customHeight="1" x14ac:dyDescent="0.25">
      <c r="C130" s="65">
        <v>5</v>
      </c>
      <c r="D130" s="66">
        <v>1465</v>
      </c>
      <c r="E130" s="66" t="s">
        <v>868</v>
      </c>
      <c r="F130" s="67" t="s">
        <v>710</v>
      </c>
      <c r="G130" s="68" t="s">
        <v>869</v>
      </c>
      <c r="H130" s="68" t="s">
        <v>9</v>
      </c>
      <c r="I130" s="69">
        <v>0</v>
      </c>
      <c r="J130" s="70">
        <v>1133</v>
      </c>
      <c r="K130" s="71">
        <v>44805</v>
      </c>
    </row>
    <row r="131" spans="3:11" ht="15" customHeight="1" x14ac:dyDescent="0.25">
      <c r="C131" s="65">
        <v>12</v>
      </c>
      <c r="D131" s="66">
        <v>7801</v>
      </c>
      <c r="E131" s="66" t="s">
        <v>870</v>
      </c>
      <c r="F131" s="67" t="s">
        <v>710</v>
      </c>
      <c r="G131" s="68" t="s">
        <v>871</v>
      </c>
      <c r="H131" s="68" t="s">
        <v>9</v>
      </c>
      <c r="I131" s="69">
        <v>0</v>
      </c>
      <c r="J131" s="70">
        <v>1138</v>
      </c>
      <c r="K131" s="71">
        <v>45017</v>
      </c>
    </row>
    <row r="132" spans="3:11" ht="15" customHeight="1" x14ac:dyDescent="0.25">
      <c r="C132" s="65">
        <v>80</v>
      </c>
      <c r="D132" s="66">
        <v>7950</v>
      </c>
      <c r="E132" s="66" t="s">
        <v>870</v>
      </c>
      <c r="F132" s="67" t="s">
        <v>710</v>
      </c>
      <c r="G132" s="68" t="s">
        <v>872</v>
      </c>
      <c r="H132" s="68" t="s">
        <v>9</v>
      </c>
      <c r="I132" s="69">
        <v>0</v>
      </c>
      <c r="J132" s="70">
        <v>1138</v>
      </c>
      <c r="K132" s="71">
        <v>45017</v>
      </c>
    </row>
    <row r="133" spans="3:11" ht="15" customHeight="1" x14ac:dyDescent="0.25">
      <c r="C133" s="65">
        <v>95</v>
      </c>
      <c r="D133" s="66">
        <v>6980</v>
      </c>
      <c r="E133" s="66" t="s">
        <v>873</v>
      </c>
      <c r="F133" s="67" t="s">
        <v>710</v>
      </c>
      <c r="G133" s="68" t="s">
        <v>874</v>
      </c>
      <c r="H133" s="68" t="s">
        <v>9</v>
      </c>
      <c r="I133" s="69">
        <v>0</v>
      </c>
      <c r="J133" s="70">
        <v>1140</v>
      </c>
      <c r="K133" s="71">
        <v>45139</v>
      </c>
    </row>
    <row r="134" spans="3:11" ht="15" customHeight="1" x14ac:dyDescent="0.25">
      <c r="C134" s="65">
        <v>6</v>
      </c>
      <c r="D134" s="66">
        <v>2620</v>
      </c>
      <c r="E134" s="66" t="s">
        <v>875</v>
      </c>
      <c r="F134" s="67" t="s">
        <v>710</v>
      </c>
      <c r="G134" s="68" t="s">
        <v>876</v>
      </c>
      <c r="H134" s="68" t="s">
        <v>9</v>
      </c>
      <c r="I134" s="69">
        <v>0</v>
      </c>
      <c r="J134" s="70">
        <v>1140</v>
      </c>
      <c r="K134" s="71">
        <v>45139</v>
      </c>
    </row>
    <row r="135" spans="3:11" ht="15" customHeight="1" x14ac:dyDescent="0.25">
      <c r="C135" s="65">
        <v>6</v>
      </c>
      <c r="D135" s="66">
        <v>2665</v>
      </c>
      <c r="E135" s="66" t="s">
        <v>877</v>
      </c>
      <c r="F135" s="67" t="s">
        <v>710</v>
      </c>
      <c r="G135" s="68" t="s">
        <v>878</v>
      </c>
      <c r="H135" s="68" t="s">
        <v>9</v>
      </c>
      <c r="I135" s="69">
        <v>0</v>
      </c>
      <c r="J135" s="70">
        <v>1140</v>
      </c>
      <c r="K135" s="71">
        <v>45139</v>
      </c>
    </row>
    <row r="136" spans="3:11" ht="15" customHeight="1" x14ac:dyDescent="0.25">
      <c r="C136" s="65">
        <v>6</v>
      </c>
      <c r="D136" s="66">
        <v>160</v>
      </c>
      <c r="E136" s="66" t="s">
        <v>879</v>
      </c>
      <c r="F136" s="67" t="s">
        <v>710</v>
      </c>
      <c r="G136" s="68" t="s">
        <v>880</v>
      </c>
      <c r="H136" s="68" t="s">
        <v>9</v>
      </c>
      <c r="I136" s="69">
        <v>0</v>
      </c>
      <c r="J136" s="70">
        <v>1141</v>
      </c>
      <c r="K136" s="71">
        <v>45078</v>
      </c>
    </row>
    <row r="137" spans="3:11" ht="15" customHeight="1" x14ac:dyDescent="0.25">
      <c r="C137" s="65">
        <v>3</v>
      </c>
      <c r="D137" s="66" t="s">
        <v>75</v>
      </c>
      <c r="E137" s="66" t="s">
        <v>75</v>
      </c>
      <c r="F137" s="67" t="s">
        <v>710</v>
      </c>
      <c r="G137" s="68" t="s">
        <v>75</v>
      </c>
      <c r="H137" s="68" t="s">
        <v>9</v>
      </c>
      <c r="I137" s="69">
        <v>0</v>
      </c>
      <c r="J137" s="70">
        <v>1141</v>
      </c>
      <c r="K137" s="71">
        <v>45078</v>
      </c>
    </row>
    <row r="138" spans="3:11" ht="15" customHeight="1" x14ac:dyDescent="0.25">
      <c r="C138" s="65">
        <v>1</v>
      </c>
      <c r="D138" s="66" t="s">
        <v>75</v>
      </c>
      <c r="E138" s="66" t="s">
        <v>75</v>
      </c>
      <c r="F138" s="67" t="s">
        <v>710</v>
      </c>
      <c r="G138" s="68" t="s">
        <v>75</v>
      </c>
      <c r="H138" s="68" t="s">
        <v>9</v>
      </c>
      <c r="I138" s="69">
        <v>0</v>
      </c>
      <c r="J138" s="70">
        <v>1141</v>
      </c>
      <c r="K138" s="71">
        <v>45078</v>
      </c>
    </row>
    <row r="139" spans="3:11" ht="15" customHeight="1" x14ac:dyDescent="0.25">
      <c r="C139" s="65">
        <v>5</v>
      </c>
      <c r="D139" s="66">
        <v>152</v>
      </c>
      <c r="E139" s="66" t="s">
        <v>881</v>
      </c>
      <c r="F139" s="67" t="s">
        <v>710</v>
      </c>
      <c r="G139" s="68" t="s">
        <v>882</v>
      </c>
      <c r="H139" s="68" t="s">
        <v>9</v>
      </c>
      <c r="I139" s="69">
        <v>0</v>
      </c>
      <c r="J139" s="70">
        <v>1141</v>
      </c>
      <c r="K139" s="71">
        <v>45078</v>
      </c>
    </row>
    <row r="140" spans="3:11" ht="15" customHeight="1" x14ac:dyDescent="0.25">
      <c r="C140" s="65">
        <v>12</v>
      </c>
      <c r="D140" s="66">
        <v>6180</v>
      </c>
      <c r="E140" s="66" t="s">
        <v>883</v>
      </c>
      <c r="F140" s="67" t="s">
        <v>710</v>
      </c>
      <c r="G140" s="68" t="s">
        <v>884</v>
      </c>
      <c r="H140" s="68" t="s">
        <v>9</v>
      </c>
      <c r="I140" s="69">
        <v>0</v>
      </c>
      <c r="J140" s="70">
        <v>1143</v>
      </c>
      <c r="K140" s="71">
        <v>44805</v>
      </c>
    </row>
    <row r="141" spans="3:11" ht="15" customHeight="1" x14ac:dyDescent="0.25">
      <c r="C141" s="65">
        <v>12</v>
      </c>
      <c r="D141" s="66">
        <v>6005</v>
      </c>
      <c r="E141" s="66" t="s">
        <v>754</v>
      </c>
      <c r="F141" s="67" t="s">
        <v>710</v>
      </c>
      <c r="G141" s="68" t="s">
        <v>885</v>
      </c>
      <c r="H141" s="68" t="s">
        <v>9</v>
      </c>
      <c r="I141" s="69">
        <v>0</v>
      </c>
      <c r="J141" s="70">
        <v>1143</v>
      </c>
      <c r="K141" s="71">
        <v>44805</v>
      </c>
    </row>
    <row r="142" spans="3:11" ht="15" customHeight="1" x14ac:dyDescent="0.25">
      <c r="C142" s="65">
        <v>42</v>
      </c>
      <c r="D142" s="66">
        <v>12631</v>
      </c>
      <c r="E142" s="66" t="s">
        <v>794</v>
      </c>
      <c r="F142" s="67" t="s">
        <v>795</v>
      </c>
      <c r="G142" s="68" t="s">
        <v>886</v>
      </c>
      <c r="H142" s="68" t="s">
        <v>9</v>
      </c>
      <c r="I142" s="69">
        <v>0</v>
      </c>
      <c r="J142" s="70">
        <v>1152</v>
      </c>
      <c r="K142" s="71">
        <v>44621</v>
      </c>
    </row>
    <row r="143" spans="3:11" ht="15" customHeight="1" x14ac:dyDescent="0.25">
      <c r="C143" s="65">
        <v>3</v>
      </c>
      <c r="D143" s="66" t="s">
        <v>75</v>
      </c>
      <c r="E143" s="66" t="s">
        <v>75</v>
      </c>
      <c r="F143" s="67" t="s">
        <v>710</v>
      </c>
      <c r="G143" s="68" t="s">
        <v>75</v>
      </c>
      <c r="H143" s="68" t="s">
        <v>9</v>
      </c>
      <c r="I143" s="69">
        <v>0</v>
      </c>
      <c r="J143" s="70">
        <v>1215</v>
      </c>
      <c r="K143" s="71">
        <v>45627</v>
      </c>
    </row>
    <row r="144" spans="3:11" ht="15" customHeight="1" x14ac:dyDescent="0.25">
      <c r="C144" s="65">
        <v>12</v>
      </c>
      <c r="D144" s="66">
        <v>1685</v>
      </c>
      <c r="E144" s="66" t="s">
        <v>791</v>
      </c>
      <c r="F144" s="67" t="s">
        <v>710</v>
      </c>
      <c r="G144" s="68" t="s">
        <v>887</v>
      </c>
      <c r="H144" s="68" t="s">
        <v>9</v>
      </c>
      <c r="I144" s="69">
        <v>0</v>
      </c>
      <c r="J144" s="70">
        <v>1218</v>
      </c>
      <c r="K144" s="71">
        <v>46569</v>
      </c>
    </row>
    <row r="145" spans="3:11" ht="15" customHeight="1" x14ac:dyDescent="0.25">
      <c r="C145" s="65">
        <v>24</v>
      </c>
      <c r="D145" s="66">
        <v>1635</v>
      </c>
      <c r="E145" s="66" t="s">
        <v>791</v>
      </c>
      <c r="F145" s="67" t="s">
        <v>710</v>
      </c>
      <c r="G145" s="68" t="s">
        <v>888</v>
      </c>
      <c r="H145" s="68" t="s">
        <v>9</v>
      </c>
      <c r="I145" s="69">
        <v>0</v>
      </c>
      <c r="J145" s="70">
        <v>1218</v>
      </c>
      <c r="K145" s="71">
        <v>46569</v>
      </c>
    </row>
    <row r="146" spans="3:11" ht="15" customHeight="1" x14ac:dyDescent="0.25">
      <c r="C146" s="65">
        <v>150</v>
      </c>
      <c r="D146" s="66">
        <v>5600</v>
      </c>
      <c r="E146" s="66" t="s">
        <v>889</v>
      </c>
      <c r="F146" s="67" t="s">
        <v>890</v>
      </c>
      <c r="G146" s="68" t="s">
        <v>891</v>
      </c>
      <c r="H146" s="68" t="s">
        <v>9</v>
      </c>
      <c r="I146" s="69">
        <v>0</v>
      </c>
      <c r="J146" s="70">
        <v>1293</v>
      </c>
      <c r="K146" s="71">
        <v>46143</v>
      </c>
    </row>
    <row r="147" spans="3:11" ht="15" customHeight="1" x14ac:dyDescent="0.25">
      <c r="C147" s="65">
        <v>66</v>
      </c>
      <c r="D147" s="66">
        <v>605</v>
      </c>
      <c r="E147" s="66" t="s">
        <v>892</v>
      </c>
      <c r="F147" s="67" t="s">
        <v>710</v>
      </c>
      <c r="G147" s="68" t="s">
        <v>893</v>
      </c>
      <c r="H147" s="68" t="s">
        <v>9</v>
      </c>
      <c r="I147" s="69">
        <v>0</v>
      </c>
      <c r="J147" s="70">
        <v>1298</v>
      </c>
      <c r="K147" s="71">
        <v>46508</v>
      </c>
    </row>
    <row r="148" spans="3:11" ht="15" customHeight="1" x14ac:dyDescent="0.25">
      <c r="C148" s="65">
        <v>35</v>
      </c>
      <c r="D148" s="66">
        <v>6061</v>
      </c>
      <c r="E148" s="66" t="s">
        <v>894</v>
      </c>
      <c r="F148" s="67" t="s">
        <v>710</v>
      </c>
      <c r="G148" s="68" t="s">
        <v>895</v>
      </c>
      <c r="H148" s="68" t="s">
        <v>9</v>
      </c>
      <c r="I148" s="69">
        <v>0</v>
      </c>
      <c r="J148" s="70">
        <v>1323</v>
      </c>
      <c r="K148" s="71">
        <v>44256</v>
      </c>
    </row>
    <row r="149" spans="3:11" ht="15" customHeight="1" x14ac:dyDescent="0.25">
      <c r="C149" s="65">
        <v>35</v>
      </c>
      <c r="D149" s="66">
        <v>6001</v>
      </c>
      <c r="E149" s="66" t="s">
        <v>894</v>
      </c>
      <c r="F149" s="67" t="s">
        <v>710</v>
      </c>
      <c r="G149" s="68" t="s">
        <v>895</v>
      </c>
      <c r="H149" s="68" t="s">
        <v>9</v>
      </c>
      <c r="I149" s="69">
        <v>0</v>
      </c>
      <c r="J149" s="70">
        <v>1323</v>
      </c>
      <c r="K149" s="71">
        <v>44256</v>
      </c>
    </row>
    <row r="150" spans="3:11" ht="15" customHeight="1" x14ac:dyDescent="0.25">
      <c r="C150" s="65">
        <v>35</v>
      </c>
      <c r="D150" s="66">
        <v>6060</v>
      </c>
      <c r="E150" s="66" t="s">
        <v>894</v>
      </c>
      <c r="F150" s="67" t="s">
        <v>710</v>
      </c>
      <c r="G150" s="68" t="s">
        <v>896</v>
      </c>
      <c r="H150" s="68" t="s">
        <v>9</v>
      </c>
      <c r="I150" s="69">
        <v>0</v>
      </c>
      <c r="J150" s="70">
        <v>1323</v>
      </c>
      <c r="K150" s="71">
        <v>44256</v>
      </c>
    </row>
    <row r="151" spans="3:11" ht="15" customHeight="1" x14ac:dyDescent="0.25">
      <c r="C151" s="65">
        <v>51</v>
      </c>
      <c r="D151" s="66">
        <v>11660</v>
      </c>
      <c r="E151" s="66" t="s">
        <v>748</v>
      </c>
      <c r="F151" s="67" t="s">
        <v>745</v>
      </c>
      <c r="G151" s="68" t="s">
        <v>897</v>
      </c>
      <c r="H151" s="68" t="s">
        <v>9</v>
      </c>
      <c r="I151" s="69">
        <v>0</v>
      </c>
      <c r="J151" s="70">
        <v>1336</v>
      </c>
      <c r="K151" s="71">
        <v>43955</v>
      </c>
    </row>
    <row r="152" spans="3:11" ht="15" customHeight="1" x14ac:dyDescent="0.25">
      <c r="C152" s="65">
        <v>57</v>
      </c>
      <c r="D152" s="66">
        <v>3505</v>
      </c>
      <c r="E152" s="66" t="s">
        <v>799</v>
      </c>
      <c r="F152" s="67" t="s">
        <v>710</v>
      </c>
      <c r="G152" s="68" t="s">
        <v>898</v>
      </c>
      <c r="H152" s="68" t="s">
        <v>9</v>
      </c>
      <c r="I152" s="69">
        <v>0</v>
      </c>
      <c r="J152" s="70">
        <v>1379</v>
      </c>
      <c r="K152" s="71">
        <v>43617</v>
      </c>
    </row>
    <row r="153" spans="3:11" ht="15" customHeight="1" x14ac:dyDescent="0.25">
      <c r="C153" s="65">
        <v>12</v>
      </c>
      <c r="D153" s="66">
        <v>7220</v>
      </c>
      <c r="E153" s="66" t="s">
        <v>899</v>
      </c>
      <c r="F153" s="67" t="s">
        <v>710</v>
      </c>
      <c r="G153" s="68" t="s">
        <v>900</v>
      </c>
      <c r="H153" s="68" t="s">
        <v>9</v>
      </c>
      <c r="I153" s="69">
        <v>0</v>
      </c>
      <c r="J153" s="70">
        <v>1472</v>
      </c>
      <c r="K153" s="71">
        <v>47209</v>
      </c>
    </row>
    <row r="154" spans="3:11" ht="15" customHeight="1" x14ac:dyDescent="0.25">
      <c r="C154" s="65">
        <v>6</v>
      </c>
      <c r="D154" s="66">
        <v>1728</v>
      </c>
      <c r="E154" s="66" t="s">
        <v>901</v>
      </c>
      <c r="F154" s="67" t="s">
        <v>710</v>
      </c>
      <c r="G154" s="68" t="s">
        <v>902</v>
      </c>
      <c r="H154" s="68" t="s">
        <v>9</v>
      </c>
      <c r="I154" s="69">
        <v>0</v>
      </c>
      <c r="J154" s="70">
        <v>1474</v>
      </c>
      <c r="K154" s="71">
        <v>47209</v>
      </c>
    </row>
    <row r="155" spans="3:11" ht="15" customHeight="1" x14ac:dyDescent="0.25">
      <c r="C155" s="65">
        <v>9</v>
      </c>
      <c r="D155" s="66">
        <v>2028</v>
      </c>
      <c r="E155" s="66" t="s">
        <v>903</v>
      </c>
      <c r="F155" s="67" t="s">
        <v>710</v>
      </c>
      <c r="G155" s="68" t="s">
        <v>904</v>
      </c>
      <c r="H155" s="68" t="s">
        <v>9</v>
      </c>
      <c r="I155" s="69">
        <v>0</v>
      </c>
      <c r="J155" s="70">
        <v>1474</v>
      </c>
      <c r="K155" s="71">
        <v>47209</v>
      </c>
    </row>
    <row r="156" spans="3:11" ht="15" customHeight="1" x14ac:dyDescent="0.25">
      <c r="C156" s="65">
        <v>4</v>
      </c>
      <c r="D156" s="66" t="s">
        <v>75</v>
      </c>
      <c r="E156" s="66" t="s">
        <v>75</v>
      </c>
      <c r="F156" s="67" t="s">
        <v>710</v>
      </c>
      <c r="G156" s="68" t="s">
        <v>75</v>
      </c>
      <c r="H156" s="68" t="s">
        <v>9</v>
      </c>
      <c r="I156" s="69">
        <v>0</v>
      </c>
      <c r="J156" s="70">
        <v>1474</v>
      </c>
      <c r="K156" s="71">
        <v>47209</v>
      </c>
    </row>
    <row r="157" spans="3:11" ht="15" customHeight="1" x14ac:dyDescent="0.25">
      <c r="C157" s="65">
        <v>109</v>
      </c>
      <c r="D157" s="66">
        <v>2066</v>
      </c>
      <c r="E157" s="66" t="s">
        <v>905</v>
      </c>
      <c r="F157" s="67" t="s">
        <v>710</v>
      </c>
      <c r="G157" s="68" t="s">
        <v>906</v>
      </c>
      <c r="H157" s="68" t="s">
        <v>9</v>
      </c>
      <c r="I157" s="69">
        <v>0</v>
      </c>
      <c r="J157" s="70">
        <v>1476</v>
      </c>
      <c r="K157" s="71">
        <v>47300</v>
      </c>
    </row>
    <row r="158" spans="3:11" ht="15" customHeight="1" x14ac:dyDescent="0.25">
      <c r="C158" s="65">
        <v>117</v>
      </c>
      <c r="D158" s="66">
        <v>6355</v>
      </c>
      <c r="E158" s="66" t="s">
        <v>907</v>
      </c>
      <c r="F158" s="67" t="s">
        <v>710</v>
      </c>
      <c r="G158" s="68" t="s">
        <v>908</v>
      </c>
      <c r="H158" s="68" t="s">
        <v>9</v>
      </c>
      <c r="I158" s="69">
        <v>0</v>
      </c>
      <c r="J158" s="70">
        <v>1500</v>
      </c>
      <c r="K158" s="71">
        <v>47119</v>
      </c>
    </row>
    <row r="159" spans="3:11" ht="15" customHeight="1" x14ac:dyDescent="0.25">
      <c r="C159" s="65">
        <v>9</v>
      </c>
      <c r="D159" s="66">
        <v>3535</v>
      </c>
      <c r="E159" s="66" t="s">
        <v>909</v>
      </c>
      <c r="F159" s="67" t="s">
        <v>710</v>
      </c>
      <c r="G159" s="68" t="s">
        <v>910</v>
      </c>
      <c r="H159" s="68" t="s">
        <v>9</v>
      </c>
      <c r="I159" s="69">
        <v>0</v>
      </c>
      <c r="J159" s="70">
        <v>1501</v>
      </c>
      <c r="K159" s="71">
        <v>46478</v>
      </c>
    </row>
    <row r="160" spans="3:11" ht="15" customHeight="1" x14ac:dyDescent="0.25">
      <c r="C160" s="65">
        <v>12</v>
      </c>
      <c r="D160" s="66">
        <v>170</v>
      </c>
      <c r="E160" s="66" t="s">
        <v>881</v>
      </c>
      <c r="F160" s="67" t="s">
        <v>710</v>
      </c>
      <c r="G160" s="68" t="s">
        <v>882</v>
      </c>
      <c r="H160" s="68" t="s">
        <v>9</v>
      </c>
      <c r="I160" s="69">
        <v>0</v>
      </c>
      <c r="J160" s="70">
        <v>1506</v>
      </c>
      <c r="K160" s="71">
        <v>46388</v>
      </c>
    </row>
    <row r="161" spans="3:11" ht="15" customHeight="1" x14ac:dyDescent="0.25">
      <c r="C161" s="65">
        <v>24</v>
      </c>
      <c r="D161" s="66">
        <v>160</v>
      </c>
      <c r="E161" s="66" t="s">
        <v>911</v>
      </c>
      <c r="F161" s="67" t="s">
        <v>710</v>
      </c>
      <c r="G161" s="68" t="s">
        <v>912</v>
      </c>
      <c r="H161" s="68" t="s">
        <v>9</v>
      </c>
      <c r="I161" s="69">
        <v>0</v>
      </c>
      <c r="J161" s="70">
        <v>1506</v>
      </c>
      <c r="K161" s="71">
        <v>46388</v>
      </c>
    </row>
    <row r="162" spans="3:11" ht="15" customHeight="1" x14ac:dyDescent="0.25">
      <c r="C162" s="65">
        <v>5</v>
      </c>
      <c r="D162" s="66">
        <v>5055</v>
      </c>
      <c r="E162" s="66" t="s">
        <v>913</v>
      </c>
      <c r="F162" s="67" t="s">
        <v>710</v>
      </c>
      <c r="G162" s="68" t="s">
        <v>914</v>
      </c>
      <c r="H162" s="68" t="s">
        <v>9</v>
      </c>
      <c r="I162" s="69">
        <v>0</v>
      </c>
      <c r="J162" s="70">
        <v>1506</v>
      </c>
      <c r="K162" s="71">
        <v>46388</v>
      </c>
    </row>
    <row r="163" spans="3:11" ht="15" customHeight="1" x14ac:dyDescent="0.25">
      <c r="C163" s="65">
        <v>89</v>
      </c>
      <c r="D163" s="66">
        <v>8955</v>
      </c>
      <c r="E163" s="66" t="s">
        <v>915</v>
      </c>
      <c r="F163" s="67" t="s">
        <v>710</v>
      </c>
      <c r="G163" s="68" t="s">
        <v>916</v>
      </c>
      <c r="H163" s="68" t="s">
        <v>9</v>
      </c>
      <c r="I163" s="69">
        <v>0</v>
      </c>
      <c r="J163" s="70">
        <v>1712</v>
      </c>
      <c r="K163" s="71">
        <v>42675</v>
      </c>
    </row>
    <row r="164" spans="3:11" ht="15" customHeight="1" x14ac:dyDescent="0.25">
      <c r="C164" s="65">
        <v>16</v>
      </c>
      <c r="D164" s="66">
        <v>45</v>
      </c>
      <c r="E164" s="66" t="s">
        <v>917</v>
      </c>
      <c r="F164" s="67" t="s">
        <v>713</v>
      </c>
      <c r="G164" s="68" t="s">
        <v>918</v>
      </c>
      <c r="H164" s="68" t="s">
        <v>9</v>
      </c>
      <c r="I164" s="69">
        <v>0</v>
      </c>
      <c r="J164" s="70">
        <v>1728</v>
      </c>
      <c r="K164" s="71">
        <v>42339</v>
      </c>
    </row>
    <row r="165" spans="3:11" ht="15" customHeight="1" x14ac:dyDescent="0.25">
      <c r="C165" s="65">
        <v>50</v>
      </c>
      <c r="D165" s="66">
        <v>6680</v>
      </c>
      <c r="E165" s="66" t="s">
        <v>919</v>
      </c>
      <c r="F165" s="67" t="s">
        <v>920</v>
      </c>
      <c r="G165" s="68" t="s">
        <v>921</v>
      </c>
      <c r="H165" s="68" t="s">
        <v>9</v>
      </c>
      <c r="I165" s="69">
        <v>0</v>
      </c>
      <c r="J165" s="70">
        <v>2371</v>
      </c>
      <c r="K165" s="71">
        <v>46143</v>
      </c>
    </row>
    <row r="166" spans="3:11" ht="15" customHeight="1" x14ac:dyDescent="0.25">
      <c r="C166" s="65">
        <v>50</v>
      </c>
      <c r="D166" s="66">
        <v>6660</v>
      </c>
      <c r="E166" s="66" t="s">
        <v>919</v>
      </c>
      <c r="F166" s="67" t="s">
        <v>920</v>
      </c>
      <c r="G166" s="68" t="s">
        <v>922</v>
      </c>
      <c r="H166" s="68" t="s">
        <v>9</v>
      </c>
      <c r="I166" s="69">
        <v>0</v>
      </c>
      <c r="J166" s="70">
        <v>2371</v>
      </c>
      <c r="K166" s="71">
        <v>46143</v>
      </c>
    </row>
    <row r="167" spans="3:11" ht="15" customHeight="1" x14ac:dyDescent="0.25">
      <c r="C167" s="65">
        <v>9</v>
      </c>
      <c r="D167" s="66">
        <v>551</v>
      </c>
      <c r="E167" s="66" t="s">
        <v>923</v>
      </c>
      <c r="F167" s="67" t="s">
        <v>710</v>
      </c>
      <c r="G167" s="68" t="s">
        <v>924</v>
      </c>
      <c r="H167" s="68" t="s">
        <v>9</v>
      </c>
      <c r="I167" s="69">
        <v>0</v>
      </c>
      <c r="J167" s="70">
        <v>2791</v>
      </c>
      <c r="K167" s="71">
        <v>44743</v>
      </c>
    </row>
    <row r="168" spans="3:11" ht="15" customHeight="1" x14ac:dyDescent="0.25">
      <c r="C168" s="65">
        <v>9</v>
      </c>
      <c r="D168" s="66">
        <v>528</v>
      </c>
      <c r="E168" s="66" t="s">
        <v>925</v>
      </c>
      <c r="F168" s="67" t="s">
        <v>710</v>
      </c>
      <c r="G168" s="68" t="s">
        <v>926</v>
      </c>
      <c r="H168" s="68" t="s">
        <v>9</v>
      </c>
      <c r="I168" s="69">
        <v>0</v>
      </c>
      <c r="J168" s="70">
        <v>2791</v>
      </c>
      <c r="K168" s="71">
        <v>44743</v>
      </c>
    </row>
    <row r="169" spans="3:11" ht="15" customHeight="1" x14ac:dyDescent="0.25">
      <c r="C169" s="65">
        <v>6</v>
      </c>
      <c r="D169" s="66">
        <v>528</v>
      </c>
      <c r="E169" s="66" t="s">
        <v>927</v>
      </c>
      <c r="F169" s="67" t="s">
        <v>710</v>
      </c>
      <c r="G169" s="68" t="s">
        <v>928</v>
      </c>
      <c r="H169" s="68" t="s">
        <v>9</v>
      </c>
      <c r="I169" s="69">
        <v>0</v>
      </c>
      <c r="J169" s="70">
        <v>2791</v>
      </c>
      <c r="K169" s="71">
        <v>44743</v>
      </c>
    </row>
    <row r="170" spans="3:11" ht="15" customHeight="1" x14ac:dyDescent="0.25">
      <c r="C170" s="65">
        <v>3</v>
      </c>
      <c r="D170" s="66" t="s">
        <v>75</v>
      </c>
      <c r="E170" s="66" t="s">
        <v>75</v>
      </c>
      <c r="F170" s="67" t="s">
        <v>710</v>
      </c>
      <c r="G170" s="68" t="s">
        <v>75</v>
      </c>
      <c r="H170" s="68" t="s">
        <v>9</v>
      </c>
      <c r="I170" s="69">
        <v>0</v>
      </c>
      <c r="J170" s="70">
        <v>2791</v>
      </c>
      <c r="K170" s="71">
        <v>44743</v>
      </c>
    </row>
    <row r="171" spans="3:11" ht="15" customHeight="1" x14ac:dyDescent="0.25">
      <c r="C171" s="65">
        <v>6</v>
      </c>
      <c r="D171" s="66">
        <v>513</v>
      </c>
      <c r="E171" s="66" t="s">
        <v>929</v>
      </c>
      <c r="F171" s="67" t="s">
        <v>710</v>
      </c>
      <c r="G171" s="68" t="s">
        <v>930</v>
      </c>
      <c r="H171" s="68" t="s">
        <v>9</v>
      </c>
      <c r="I171" s="69">
        <v>0</v>
      </c>
      <c r="J171" s="70">
        <v>2791</v>
      </c>
      <c r="K171" s="71">
        <v>44743</v>
      </c>
    </row>
    <row r="172" spans="3:11" ht="15" customHeight="1" x14ac:dyDescent="0.25">
      <c r="C172" s="65">
        <v>6</v>
      </c>
      <c r="D172" s="66">
        <v>530</v>
      </c>
      <c r="E172" s="66" t="s">
        <v>931</v>
      </c>
      <c r="F172" s="67" t="s">
        <v>710</v>
      </c>
      <c r="G172" s="68" t="s">
        <v>932</v>
      </c>
      <c r="H172" s="68" t="s">
        <v>9</v>
      </c>
      <c r="I172" s="69">
        <v>0</v>
      </c>
      <c r="J172" s="70">
        <v>2794</v>
      </c>
      <c r="K172" s="71">
        <v>45505</v>
      </c>
    </row>
    <row r="173" spans="3:11" ht="15" customHeight="1" x14ac:dyDescent="0.25">
      <c r="C173" s="65">
        <v>3</v>
      </c>
      <c r="D173" s="66" t="s">
        <v>75</v>
      </c>
      <c r="E173" s="66" t="s">
        <v>75</v>
      </c>
      <c r="F173" s="67" t="s">
        <v>710</v>
      </c>
      <c r="G173" s="68" t="s">
        <v>75</v>
      </c>
      <c r="H173" s="68" t="s">
        <v>9</v>
      </c>
      <c r="I173" s="69">
        <v>0</v>
      </c>
      <c r="J173" s="70">
        <v>2794</v>
      </c>
      <c r="K173" s="71">
        <v>45505</v>
      </c>
    </row>
    <row r="174" spans="3:11" ht="15" customHeight="1" x14ac:dyDescent="0.25">
      <c r="C174" s="65">
        <v>3</v>
      </c>
      <c r="D174" s="66" t="s">
        <v>75</v>
      </c>
      <c r="E174" s="66" t="s">
        <v>75</v>
      </c>
      <c r="F174" s="67" t="s">
        <v>710</v>
      </c>
      <c r="G174" s="68" t="s">
        <v>75</v>
      </c>
      <c r="H174" s="68" t="s">
        <v>9</v>
      </c>
      <c r="I174" s="69">
        <v>0</v>
      </c>
      <c r="J174" s="70">
        <v>2794</v>
      </c>
      <c r="K174" s="71">
        <v>45505</v>
      </c>
    </row>
    <row r="175" spans="3:11" ht="15" customHeight="1" x14ac:dyDescent="0.25">
      <c r="C175" s="65">
        <v>12</v>
      </c>
      <c r="D175" s="66">
        <v>2170</v>
      </c>
      <c r="E175" s="66" t="s">
        <v>933</v>
      </c>
      <c r="F175" s="67" t="s">
        <v>710</v>
      </c>
      <c r="G175" s="68" t="s">
        <v>934</v>
      </c>
      <c r="H175" s="68" t="s">
        <v>9</v>
      </c>
      <c r="I175" s="69">
        <v>0</v>
      </c>
      <c r="J175" s="70">
        <v>2827</v>
      </c>
      <c r="K175" s="71">
        <v>45323</v>
      </c>
    </row>
    <row r="176" spans="3:11" ht="15" customHeight="1" x14ac:dyDescent="0.25">
      <c r="C176" s="65">
        <v>34</v>
      </c>
      <c r="D176" s="66">
        <v>3030</v>
      </c>
      <c r="E176" s="66" t="s">
        <v>935</v>
      </c>
      <c r="F176" s="67" t="s">
        <v>710</v>
      </c>
      <c r="G176" s="68" t="s">
        <v>936</v>
      </c>
      <c r="H176" s="68" t="s">
        <v>9</v>
      </c>
      <c r="I176" s="69">
        <v>0</v>
      </c>
      <c r="J176" s="70">
        <v>2929</v>
      </c>
      <c r="K176" s="71">
        <v>45292</v>
      </c>
    </row>
    <row r="177" spans="3:11" ht="15" customHeight="1" x14ac:dyDescent="0.25">
      <c r="C177" s="65">
        <v>34</v>
      </c>
      <c r="D177" s="66">
        <v>3350</v>
      </c>
      <c r="E177" s="66" t="s">
        <v>808</v>
      </c>
      <c r="F177" s="67" t="s">
        <v>710</v>
      </c>
      <c r="G177" s="68" t="s">
        <v>937</v>
      </c>
      <c r="H177" s="68" t="s">
        <v>9</v>
      </c>
      <c r="I177" s="69">
        <v>0</v>
      </c>
      <c r="J177" s="70">
        <v>2929</v>
      </c>
      <c r="K177" s="71">
        <v>45292</v>
      </c>
    </row>
    <row r="178" spans="3:11" ht="15" customHeight="1" x14ac:dyDescent="0.25">
      <c r="C178" s="65">
        <v>21</v>
      </c>
      <c r="D178" s="66">
        <v>2600</v>
      </c>
      <c r="E178" s="66" t="s">
        <v>938</v>
      </c>
      <c r="F178" s="67" t="s">
        <v>710</v>
      </c>
      <c r="G178" s="68" t="s">
        <v>939</v>
      </c>
      <c r="H178" s="68" t="s">
        <v>9</v>
      </c>
      <c r="I178" s="69">
        <v>0</v>
      </c>
      <c r="J178" s="70">
        <v>2935</v>
      </c>
      <c r="K178" s="71">
        <v>45231</v>
      </c>
    </row>
    <row r="179" spans="3:11" ht="15" customHeight="1" x14ac:dyDescent="0.25">
      <c r="C179" s="65">
        <v>24</v>
      </c>
      <c r="D179" s="66">
        <v>730</v>
      </c>
      <c r="E179" s="66" t="s">
        <v>940</v>
      </c>
      <c r="F179" s="67" t="s">
        <v>941</v>
      </c>
      <c r="G179" s="68" t="s">
        <v>942</v>
      </c>
      <c r="H179" s="68" t="s">
        <v>9</v>
      </c>
      <c r="I179" s="69">
        <v>0</v>
      </c>
      <c r="J179" s="70">
        <v>3028</v>
      </c>
      <c r="K179" s="71">
        <v>47119</v>
      </c>
    </row>
    <row r="180" spans="3:11" ht="15" customHeight="1" x14ac:dyDescent="0.25">
      <c r="C180" s="65">
        <v>20</v>
      </c>
      <c r="D180" s="66">
        <v>775</v>
      </c>
      <c r="E180" s="66" t="s">
        <v>185</v>
      </c>
      <c r="F180" s="67" t="s">
        <v>713</v>
      </c>
      <c r="G180" s="68" t="s">
        <v>943</v>
      </c>
      <c r="H180" s="68" t="s">
        <v>9</v>
      </c>
      <c r="I180" s="69">
        <v>0</v>
      </c>
      <c r="J180" s="70">
        <v>3034</v>
      </c>
      <c r="K180" s="71">
        <v>46266</v>
      </c>
    </row>
    <row r="181" spans="3:11" ht="15" customHeight="1" x14ac:dyDescent="0.25">
      <c r="C181" s="65">
        <v>89</v>
      </c>
      <c r="D181" s="66">
        <v>7777</v>
      </c>
      <c r="E181" s="66" t="s">
        <v>944</v>
      </c>
      <c r="F181" s="67" t="s">
        <v>710</v>
      </c>
      <c r="G181" s="68" t="s">
        <v>945</v>
      </c>
      <c r="H181" s="68" t="s">
        <v>9</v>
      </c>
      <c r="I181" s="69">
        <v>0</v>
      </c>
      <c r="J181" s="70">
        <v>3067</v>
      </c>
      <c r="K181" s="71">
        <v>45809</v>
      </c>
    </row>
    <row r="182" spans="3:11" ht="15" customHeight="1" x14ac:dyDescent="0.25">
      <c r="C182" s="65">
        <v>8</v>
      </c>
      <c r="D182" s="66">
        <v>5180</v>
      </c>
      <c r="E182" s="66" t="s">
        <v>946</v>
      </c>
      <c r="F182" s="67" t="s">
        <v>710</v>
      </c>
      <c r="G182" s="68" t="s">
        <v>947</v>
      </c>
      <c r="H182" s="68" t="s">
        <v>9</v>
      </c>
      <c r="I182" s="69">
        <v>0</v>
      </c>
      <c r="J182" s="70">
        <v>3078</v>
      </c>
      <c r="K182" s="71">
        <v>45658</v>
      </c>
    </row>
    <row r="183" spans="3:11" ht="15" customHeight="1" x14ac:dyDescent="0.25">
      <c r="C183" s="65">
        <v>4</v>
      </c>
      <c r="D183" s="66" t="s">
        <v>75</v>
      </c>
      <c r="E183" s="66" t="s">
        <v>75</v>
      </c>
      <c r="F183" s="67" t="s">
        <v>710</v>
      </c>
      <c r="G183" s="68" t="s">
        <v>75</v>
      </c>
      <c r="H183" s="68" t="s">
        <v>9</v>
      </c>
      <c r="I183" s="69">
        <v>0</v>
      </c>
      <c r="J183" s="70">
        <v>3081</v>
      </c>
      <c r="K183" s="71">
        <v>46143</v>
      </c>
    </row>
    <row r="184" spans="3:11" ht="15" customHeight="1" x14ac:dyDescent="0.25">
      <c r="C184" s="65">
        <v>4</v>
      </c>
      <c r="D184" s="66" t="s">
        <v>75</v>
      </c>
      <c r="E184" s="66" t="s">
        <v>75</v>
      </c>
      <c r="F184" s="67" t="s">
        <v>710</v>
      </c>
      <c r="G184" s="68" t="s">
        <v>75</v>
      </c>
      <c r="H184" s="68" t="s">
        <v>9</v>
      </c>
      <c r="I184" s="69">
        <v>0</v>
      </c>
      <c r="J184" s="70">
        <v>3081</v>
      </c>
      <c r="K184" s="71">
        <v>46143</v>
      </c>
    </row>
    <row r="185" spans="3:11" ht="15" customHeight="1" x14ac:dyDescent="0.25">
      <c r="C185" s="65">
        <v>4</v>
      </c>
      <c r="D185" s="66" t="s">
        <v>75</v>
      </c>
      <c r="E185" s="66" t="s">
        <v>75</v>
      </c>
      <c r="F185" s="67" t="s">
        <v>710</v>
      </c>
      <c r="G185" s="68" t="s">
        <v>75</v>
      </c>
      <c r="H185" s="68" t="s">
        <v>9</v>
      </c>
      <c r="I185" s="69">
        <v>0</v>
      </c>
      <c r="J185" s="70">
        <v>3081</v>
      </c>
      <c r="K185" s="71">
        <v>46143</v>
      </c>
    </row>
    <row r="186" spans="3:11" ht="15" customHeight="1" x14ac:dyDescent="0.25">
      <c r="C186" s="65">
        <v>48</v>
      </c>
      <c r="D186" s="66">
        <v>680</v>
      </c>
      <c r="E186" s="66" t="s">
        <v>948</v>
      </c>
      <c r="F186" s="67" t="s">
        <v>949</v>
      </c>
      <c r="G186" s="68" t="s">
        <v>950</v>
      </c>
      <c r="H186" s="68" t="s">
        <v>9</v>
      </c>
      <c r="I186" s="69">
        <v>0</v>
      </c>
      <c r="J186" s="70">
        <v>3193</v>
      </c>
      <c r="K186" s="71">
        <v>46753</v>
      </c>
    </row>
    <row r="187" spans="3:11" ht="15" customHeight="1" x14ac:dyDescent="0.25">
      <c r="C187" s="65">
        <v>125</v>
      </c>
      <c r="D187" s="66">
        <v>2177</v>
      </c>
      <c r="E187" s="66" t="s">
        <v>738</v>
      </c>
      <c r="F187" s="67" t="s">
        <v>710</v>
      </c>
      <c r="G187" s="68" t="s">
        <v>951</v>
      </c>
      <c r="H187" s="68" t="s">
        <v>9</v>
      </c>
      <c r="I187" s="69">
        <v>0</v>
      </c>
      <c r="J187" s="70">
        <v>3213</v>
      </c>
      <c r="K187" s="71">
        <v>46113</v>
      </c>
    </row>
    <row r="188" spans="3:11" ht="15" customHeight="1" x14ac:dyDescent="0.25">
      <c r="C188" s="65">
        <v>64</v>
      </c>
      <c r="D188" s="66">
        <v>1225</v>
      </c>
      <c r="E188" s="66" t="s">
        <v>797</v>
      </c>
      <c r="F188" s="67" t="s">
        <v>710</v>
      </c>
      <c r="G188" s="68" t="s">
        <v>952</v>
      </c>
      <c r="H188" s="68" t="s">
        <v>9</v>
      </c>
      <c r="I188" s="69">
        <v>0</v>
      </c>
      <c r="J188" s="70">
        <v>3214</v>
      </c>
      <c r="K188" s="71">
        <v>46143</v>
      </c>
    </row>
    <row r="189" spans="3:11" ht="15" customHeight="1" x14ac:dyDescent="0.25">
      <c r="C189" s="65">
        <v>27</v>
      </c>
      <c r="D189" s="66">
        <v>13661</v>
      </c>
      <c r="E189" s="66" t="s">
        <v>748</v>
      </c>
      <c r="F189" s="67" t="s">
        <v>745</v>
      </c>
      <c r="G189" s="68" t="s">
        <v>953</v>
      </c>
      <c r="H189" s="68" t="s">
        <v>9</v>
      </c>
      <c r="I189" s="69">
        <v>0</v>
      </c>
      <c r="J189" s="70">
        <v>3215</v>
      </c>
      <c r="K189" s="71">
        <v>45992</v>
      </c>
    </row>
    <row r="190" spans="3:11" ht="15" customHeight="1" x14ac:dyDescent="0.25">
      <c r="C190" s="65">
        <v>16</v>
      </c>
      <c r="D190" s="66">
        <v>8752</v>
      </c>
      <c r="E190" s="66" t="s">
        <v>954</v>
      </c>
      <c r="F190" s="67" t="s">
        <v>710</v>
      </c>
      <c r="G190" s="68" t="s">
        <v>955</v>
      </c>
      <c r="H190" s="68" t="s">
        <v>9</v>
      </c>
      <c r="I190" s="69">
        <v>0</v>
      </c>
      <c r="J190" s="70">
        <v>3217</v>
      </c>
      <c r="K190" s="71">
        <v>46174</v>
      </c>
    </row>
    <row r="191" spans="3:11" ht="15" customHeight="1" x14ac:dyDescent="0.25">
      <c r="C191" s="65">
        <v>8</v>
      </c>
      <c r="D191" s="66">
        <v>8993</v>
      </c>
      <c r="E191" s="66" t="s">
        <v>836</v>
      </c>
      <c r="F191" s="67" t="s">
        <v>710</v>
      </c>
      <c r="G191" s="68" t="s">
        <v>837</v>
      </c>
      <c r="H191" s="68" t="s">
        <v>9</v>
      </c>
      <c r="I191" s="69">
        <v>0</v>
      </c>
      <c r="J191" s="70">
        <v>3218</v>
      </c>
      <c r="K191" s="71">
        <v>46054</v>
      </c>
    </row>
    <row r="192" spans="3:11" ht="15" customHeight="1" x14ac:dyDescent="0.25">
      <c r="C192" s="65">
        <v>19</v>
      </c>
      <c r="D192" s="66">
        <v>2975</v>
      </c>
      <c r="E192" s="66" t="s">
        <v>760</v>
      </c>
      <c r="F192" s="67" t="s">
        <v>710</v>
      </c>
      <c r="G192" s="68" t="s">
        <v>761</v>
      </c>
      <c r="H192" s="68" t="s">
        <v>9</v>
      </c>
      <c r="I192" s="69">
        <v>0</v>
      </c>
      <c r="J192" s="70">
        <v>3222</v>
      </c>
      <c r="K192" s="71">
        <v>45962</v>
      </c>
    </row>
    <row r="193" spans="3:11" ht="15" customHeight="1" x14ac:dyDescent="0.25">
      <c r="C193" s="65">
        <v>78</v>
      </c>
      <c r="D193" s="66">
        <v>7025</v>
      </c>
      <c r="E193" s="66" t="s">
        <v>956</v>
      </c>
      <c r="F193" s="67" t="s">
        <v>957</v>
      </c>
      <c r="G193" s="68" t="s">
        <v>958</v>
      </c>
      <c r="H193" s="68" t="s">
        <v>9</v>
      </c>
      <c r="I193" s="69">
        <v>0</v>
      </c>
      <c r="J193" s="70">
        <v>3234</v>
      </c>
      <c r="K193" s="71">
        <v>46054</v>
      </c>
    </row>
    <row r="194" spans="3:11" ht="15" customHeight="1" x14ac:dyDescent="0.25">
      <c r="C194" s="65">
        <v>8</v>
      </c>
      <c r="D194" s="66">
        <v>9656</v>
      </c>
      <c r="E194" s="66" t="s">
        <v>425</v>
      </c>
      <c r="F194" s="67" t="s">
        <v>710</v>
      </c>
      <c r="G194" s="68" t="s">
        <v>959</v>
      </c>
      <c r="H194" s="68" t="s">
        <v>9</v>
      </c>
      <c r="I194" s="69">
        <v>0</v>
      </c>
      <c r="J194" s="70">
        <v>3239</v>
      </c>
      <c r="K194" s="71">
        <v>46753</v>
      </c>
    </row>
    <row r="195" spans="3:11" ht="15" customHeight="1" x14ac:dyDescent="0.25">
      <c r="C195" s="65">
        <v>12</v>
      </c>
      <c r="D195" s="66">
        <v>9674</v>
      </c>
      <c r="E195" s="66" t="s">
        <v>425</v>
      </c>
      <c r="F195" s="67" t="s">
        <v>710</v>
      </c>
      <c r="G195" s="68" t="s">
        <v>959</v>
      </c>
      <c r="H195" s="68" t="s">
        <v>9</v>
      </c>
      <c r="I195" s="69">
        <v>0</v>
      </c>
      <c r="J195" s="70">
        <v>3239</v>
      </c>
      <c r="K195" s="71">
        <v>46753</v>
      </c>
    </row>
    <row r="196" spans="3:11" ht="15" customHeight="1" x14ac:dyDescent="0.25">
      <c r="C196" s="65">
        <v>9</v>
      </c>
      <c r="D196" s="66">
        <v>9704</v>
      </c>
      <c r="E196" s="66" t="s">
        <v>425</v>
      </c>
      <c r="F196" s="67" t="s">
        <v>710</v>
      </c>
      <c r="G196" s="68" t="s">
        <v>959</v>
      </c>
      <c r="H196" s="68" t="s">
        <v>9</v>
      </c>
      <c r="I196" s="69">
        <v>0</v>
      </c>
      <c r="J196" s="70">
        <v>3239</v>
      </c>
      <c r="K196" s="71">
        <v>46753</v>
      </c>
    </row>
    <row r="197" spans="3:11" ht="15" customHeight="1" x14ac:dyDescent="0.25">
      <c r="C197" s="65">
        <v>114</v>
      </c>
      <c r="D197" s="66">
        <v>5675</v>
      </c>
      <c r="E197" s="66" t="s">
        <v>960</v>
      </c>
      <c r="F197" s="67" t="s">
        <v>710</v>
      </c>
      <c r="G197" s="68" t="s">
        <v>961</v>
      </c>
      <c r="H197" s="68" t="s">
        <v>9</v>
      </c>
      <c r="I197" s="69">
        <v>0</v>
      </c>
      <c r="J197" s="70">
        <v>3240</v>
      </c>
      <c r="K197" s="71">
        <v>46478</v>
      </c>
    </row>
    <row r="198" spans="3:11" ht="15" customHeight="1" x14ac:dyDescent="0.25">
      <c r="C198" s="65">
        <v>12</v>
      </c>
      <c r="D198" s="66">
        <v>8203</v>
      </c>
      <c r="E198" s="66" t="s">
        <v>962</v>
      </c>
      <c r="F198" s="67" t="s">
        <v>710</v>
      </c>
      <c r="G198" s="68" t="s">
        <v>963</v>
      </c>
      <c r="H198" s="68" t="s">
        <v>9</v>
      </c>
      <c r="I198" s="69">
        <v>0</v>
      </c>
      <c r="J198" s="70">
        <v>3241</v>
      </c>
      <c r="K198" s="71">
        <v>46419</v>
      </c>
    </row>
    <row r="199" spans="3:11" ht="15" customHeight="1" x14ac:dyDescent="0.25">
      <c r="C199" s="65">
        <v>21</v>
      </c>
      <c r="D199" s="66">
        <v>9450</v>
      </c>
      <c r="E199" s="66" t="s">
        <v>838</v>
      </c>
      <c r="F199" s="67" t="s">
        <v>710</v>
      </c>
      <c r="G199" s="68" t="s">
        <v>964</v>
      </c>
      <c r="H199" s="68" t="s">
        <v>9</v>
      </c>
      <c r="I199" s="69">
        <v>0</v>
      </c>
      <c r="J199" s="70">
        <v>3244</v>
      </c>
      <c r="K199" s="71">
        <v>46419</v>
      </c>
    </row>
    <row r="200" spans="3:11" ht="15" customHeight="1" x14ac:dyDescent="0.25">
      <c r="C200" s="65">
        <v>89</v>
      </c>
      <c r="D200" s="66">
        <v>5820</v>
      </c>
      <c r="E200" s="66" t="s">
        <v>823</v>
      </c>
      <c r="F200" s="67" t="s">
        <v>710</v>
      </c>
      <c r="G200" s="68" t="s">
        <v>965</v>
      </c>
      <c r="H200" s="68" t="s">
        <v>9</v>
      </c>
      <c r="I200" s="69">
        <v>0</v>
      </c>
      <c r="J200" s="70">
        <v>3245</v>
      </c>
      <c r="K200" s="71">
        <v>46569</v>
      </c>
    </row>
    <row r="201" spans="3:11" ht="15" customHeight="1" x14ac:dyDescent="0.25">
      <c r="C201" s="65">
        <v>6</v>
      </c>
      <c r="D201" s="66">
        <v>4115</v>
      </c>
      <c r="E201" s="66" t="s">
        <v>966</v>
      </c>
      <c r="F201" s="67" t="s">
        <v>710</v>
      </c>
      <c r="G201" s="68" t="s">
        <v>967</v>
      </c>
      <c r="H201" s="68" t="s">
        <v>9</v>
      </c>
      <c r="I201" s="69">
        <v>0</v>
      </c>
      <c r="J201" s="70">
        <v>3258</v>
      </c>
      <c r="K201" s="71">
        <v>46419</v>
      </c>
    </row>
    <row r="202" spans="3:11" ht="15" customHeight="1" x14ac:dyDescent="0.25">
      <c r="C202" s="65">
        <v>3</v>
      </c>
      <c r="D202" s="66" t="s">
        <v>75</v>
      </c>
      <c r="E202" s="66" t="s">
        <v>75</v>
      </c>
      <c r="F202" s="67" t="s">
        <v>710</v>
      </c>
      <c r="G202" s="68" t="s">
        <v>75</v>
      </c>
      <c r="H202" s="68" t="s">
        <v>9</v>
      </c>
      <c r="I202" s="69">
        <v>0</v>
      </c>
      <c r="J202" s="70">
        <v>3259</v>
      </c>
      <c r="K202" s="71">
        <v>47178</v>
      </c>
    </row>
    <row r="203" spans="3:11" ht="15" customHeight="1" x14ac:dyDescent="0.25">
      <c r="C203" s="65">
        <v>3</v>
      </c>
      <c r="D203" s="66" t="s">
        <v>75</v>
      </c>
      <c r="E203" s="66" t="s">
        <v>75</v>
      </c>
      <c r="F203" s="67" t="s">
        <v>710</v>
      </c>
      <c r="G203" s="68" t="s">
        <v>75</v>
      </c>
      <c r="H203" s="68" t="s">
        <v>9</v>
      </c>
      <c r="I203" s="69">
        <v>0</v>
      </c>
      <c r="J203" s="70">
        <v>3259</v>
      </c>
      <c r="K203" s="71">
        <v>47178</v>
      </c>
    </row>
    <row r="204" spans="3:11" ht="15" customHeight="1" x14ac:dyDescent="0.25">
      <c r="C204" s="65">
        <v>56</v>
      </c>
      <c r="D204" s="66">
        <v>12187</v>
      </c>
      <c r="E204" s="66" t="s">
        <v>968</v>
      </c>
      <c r="F204" s="67" t="s">
        <v>710</v>
      </c>
      <c r="G204" s="68" t="s">
        <v>969</v>
      </c>
      <c r="H204" s="68" t="s">
        <v>9</v>
      </c>
      <c r="I204" s="69">
        <v>0</v>
      </c>
      <c r="J204" s="70">
        <v>3259</v>
      </c>
      <c r="K204" s="71">
        <v>47178</v>
      </c>
    </row>
    <row r="205" spans="3:11" ht="15" customHeight="1" x14ac:dyDescent="0.25">
      <c r="C205" s="65">
        <v>3</v>
      </c>
      <c r="D205" s="66" t="s">
        <v>75</v>
      </c>
      <c r="E205" s="66" t="s">
        <v>75</v>
      </c>
      <c r="F205" s="67" t="s">
        <v>710</v>
      </c>
      <c r="G205" s="68" t="s">
        <v>75</v>
      </c>
      <c r="H205" s="68" t="s">
        <v>9</v>
      </c>
      <c r="I205" s="69">
        <v>0</v>
      </c>
      <c r="J205" s="70">
        <v>3259</v>
      </c>
      <c r="K205" s="71">
        <v>47178</v>
      </c>
    </row>
    <row r="206" spans="3:11" ht="15" customHeight="1" x14ac:dyDescent="0.25">
      <c r="C206" s="65">
        <v>1</v>
      </c>
      <c r="D206" s="66" t="s">
        <v>75</v>
      </c>
      <c r="E206" s="66" t="s">
        <v>75</v>
      </c>
      <c r="F206" s="67" t="s">
        <v>710</v>
      </c>
      <c r="G206" s="68" t="s">
        <v>75</v>
      </c>
      <c r="H206" s="68" t="s">
        <v>9</v>
      </c>
      <c r="I206" s="69">
        <v>0</v>
      </c>
      <c r="J206" s="70">
        <v>3260</v>
      </c>
      <c r="K206" s="71">
        <v>46388</v>
      </c>
    </row>
    <row r="207" spans="3:11" ht="15" customHeight="1" x14ac:dyDescent="0.25">
      <c r="C207" s="65">
        <v>24</v>
      </c>
      <c r="D207" s="66">
        <v>1900</v>
      </c>
      <c r="E207" s="66" t="s">
        <v>970</v>
      </c>
      <c r="F207" s="67" t="s">
        <v>710</v>
      </c>
      <c r="G207" s="68" t="s">
        <v>971</v>
      </c>
      <c r="H207" s="68" t="s">
        <v>9</v>
      </c>
      <c r="I207" s="69">
        <v>0</v>
      </c>
      <c r="J207" s="70">
        <v>3261</v>
      </c>
      <c r="K207" s="71">
        <v>46357</v>
      </c>
    </row>
    <row r="208" spans="3:11" ht="15" customHeight="1" x14ac:dyDescent="0.25">
      <c r="C208" s="65">
        <v>6</v>
      </c>
      <c r="D208" s="66">
        <v>2115</v>
      </c>
      <c r="E208" s="66" t="s">
        <v>972</v>
      </c>
      <c r="F208" s="67" t="s">
        <v>710</v>
      </c>
      <c r="G208" s="68" t="s">
        <v>973</v>
      </c>
      <c r="H208" s="68" t="s">
        <v>9</v>
      </c>
      <c r="I208" s="69">
        <v>0</v>
      </c>
      <c r="J208" s="70">
        <v>3274</v>
      </c>
      <c r="K208" s="71">
        <v>46905</v>
      </c>
    </row>
    <row r="209" spans="3:11" ht="15" customHeight="1" x14ac:dyDescent="0.25">
      <c r="C209" s="65">
        <v>12</v>
      </c>
      <c r="D209" s="66">
        <v>5251</v>
      </c>
      <c r="E209" s="66" t="s">
        <v>974</v>
      </c>
      <c r="F209" s="67" t="s">
        <v>710</v>
      </c>
      <c r="G209" s="68" t="s">
        <v>975</v>
      </c>
      <c r="H209" s="68" t="s">
        <v>9</v>
      </c>
      <c r="I209" s="69">
        <v>0</v>
      </c>
      <c r="J209" s="70">
        <v>3278</v>
      </c>
      <c r="K209" s="71">
        <v>47088</v>
      </c>
    </row>
    <row r="210" spans="3:11" ht="15" customHeight="1" x14ac:dyDescent="0.25">
      <c r="C210" s="65">
        <v>45</v>
      </c>
      <c r="D210" s="66">
        <v>6994</v>
      </c>
      <c r="E210" s="66" t="s">
        <v>976</v>
      </c>
      <c r="F210" s="67" t="s">
        <v>710</v>
      </c>
      <c r="G210" s="68" t="s">
        <v>977</v>
      </c>
      <c r="H210" s="68" t="s">
        <v>9</v>
      </c>
      <c r="I210" s="69">
        <v>0</v>
      </c>
      <c r="J210" s="70">
        <v>3281</v>
      </c>
      <c r="K210" s="71">
        <v>47088</v>
      </c>
    </row>
    <row r="211" spans="3:11" ht="15" customHeight="1" x14ac:dyDescent="0.25">
      <c r="C211" s="65">
        <v>8</v>
      </c>
      <c r="D211" s="66">
        <v>1409</v>
      </c>
      <c r="E211" s="66" t="s">
        <v>978</v>
      </c>
      <c r="F211" s="67" t="s">
        <v>710</v>
      </c>
      <c r="G211" s="68" t="s">
        <v>979</v>
      </c>
      <c r="H211" s="68" t="s">
        <v>9</v>
      </c>
      <c r="I211" s="69">
        <v>0</v>
      </c>
      <c r="J211" s="70">
        <v>3282</v>
      </c>
      <c r="K211" s="71">
        <v>46813</v>
      </c>
    </row>
    <row r="212" spans="3:11" ht="15" customHeight="1" x14ac:dyDescent="0.25">
      <c r="C212" s="65">
        <v>8</v>
      </c>
      <c r="D212" s="66">
        <v>4141</v>
      </c>
      <c r="E212" s="66" t="s">
        <v>980</v>
      </c>
      <c r="F212" s="67" t="s">
        <v>710</v>
      </c>
      <c r="G212" s="68" t="s">
        <v>981</v>
      </c>
      <c r="H212" s="68" t="s">
        <v>9</v>
      </c>
      <c r="I212" s="69">
        <v>0</v>
      </c>
      <c r="J212" s="70">
        <v>3289</v>
      </c>
      <c r="K212" s="71">
        <v>47088</v>
      </c>
    </row>
    <row r="213" spans="3:11" ht="15" customHeight="1" x14ac:dyDescent="0.25">
      <c r="C213" s="65">
        <v>13</v>
      </c>
      <c r="D213" s="66">
        <v>3325</v>
      </c>
      <c r="E213" s="66" t="s">
        <v>982</v>
      </c>
      <c r="F213" s="67" t="s">
        <v>710</v>
      </c>
      <c r="G213" s="68" t="s">
        <v>983</v>
      </c>
      <c r="H213" s="68" t="s">
        <v>9</v>
      </c>
      <c r="I213" s="69">
        <v>0</v>
      </c>
      <c r="J213" s="70">
        <v>3778</v>
      </c>
      <c r="K213" s="71">
        <v>47058</v>
      </c>
    </row>
    <row r="214" spans="3:11" ht="15" customHeight="1" x14ac:dyDescent="0.25">
      <c r="C214" s="65">
        <v>3</v>
      </c>
      <c r="D214" s="66" t="s">
        <v>75</v>
      </c>
      <c r="E214" s="66" t="s">
        <v>75</v>
      </c>
      <c r="F214" s="67" t="s">
        <v>710</v>
      </c>
      <c r="G214" s="68" t="s">
        <v>75</v>
      </c>
      <c r="H214" s="68" t="s">
        <v>11</v>
      </c>
      <c r="I214" s="69">
        <v>129309.74794500001</v>
      </c>
      <c r="J214" s="70">
        <v>1005</v>
      </c>
      <c r="K214" s="71">
        <v>43831</v>
      </c>
    </row>
    <row r="215" spans="3:11" ht="15" customHeight="1" x14ac:dyDescent="0.25">
      <c r="C215" s="65">
        <v>5</v>
      </c>
      <c r="D215" s="66">
        <v>1740</v>
      </c>
      <c r="E215" s="66" t="s">
        <v>764</v>
      </c>
      <c r="F215" s="67" t="s">
        <v>710</v>
      </c>
      <c r="G215" s="68" t="s">
        <v>984</v>
      </c>
      <c r="H215" s="68" t="s">
        <v>11</v>
      </c>
      <c r="I215" s="69">
        <v>136669.56281500001</v>
      </c>
      <c r="J215" s="70">
        <v>1005</v>
      </c>
      <c r="K215" s="71">
        <v>43831</v>
      </c>
    </row>
    <row r="216" spans="3:11" ht="15" customHeight="1" x14ac:dyDescent="0.25">
      <c r="C216" s="65">
        <v>6</v>
      </c>
      <c r="D216" s="66">
        <v>1853</v>
      </c>
      <c r="E216" s="66" t="s">
        <v>985</v>
      </c>
      <c r="F216" s="67" t="s">
        <v>710</v>
      </c>
      <c r="G216" s="68" t="s">
        <v>986</v>
      </c>
      <c r="H216" s="68" t="s">
        <v>11</v>
      </c>
      <c r="I216" s="69">
        <v>138474.97372499999</v>
      </c>
      <c r="J216" s="70">
        <v>1005</v>
      </c>
      <c r="K216" s="71">
        <v>43831</v>
      </c>
    </row>
    <row r="217" spans="3:11" ht="15" customHeight="1" x14ac:dyDescent="0.25">
      <c r="C217" s="65">
        <v>12</v>
      </c>
      <c r="D217" s="66">
        <v>716</v>
      </c>
      <c r="E217" s="66" t="s">
        <v>780</v>
      </c>
      <c r="F217" s="67" t="s">
        <v>710</v>
      </c>
      <c r="G217" s="68" t="s">
        <v>987</v>
      </c>
      <c r="H217" s="68" t="s">
        <v>11</v>
      </c>
      <c r="I217" s="69">
        <v>58043.833319999998</v>
      </c>
      <c r="J217" s="70">
        <v>1005</v>
      </c>
      <c r="K217" s="71">
        <v>43831</v>
      </c>
    </row>
    <row r="218" spans="3:11" ht="15" customHeight="1" x14ac:dyDescent="0.25">
      <c r="C218" s="65">
        <v>5</v>
      </c>
      <c r="D218" s="66">
        <v>762</v>
      </c>
      <c r="E218" s="66" t="s">
        <v>766</v>
      </c>
      <c r="F218" s="67" t="s">
        <v>710</v>
      </c>
      <c r="G218" s="68" t="s">
        <v>988</v>
      </c>
      <c r="H218" s="68" t="s">
        <v>11</v>
      </c>
      <c r="I218" s="69">
        <v>126520.99281500001</v>
      </c>
      <c r="J218" s="70">
        <v>1005</v>
      </c>
      <c r="K218" s="71">
        <v>43831</v>
      </c>
    </row>
    <row r="219" spans="3:11" ht="15" customHeight="1" x14ac:dyDescent="0.25">
      <c r="C219" s="65">
        <v>9</v>
      </c>
      <c r="D219" s="66">
        <v>870</v>
      </c>
      <c r="E219" s="66" t="s">
        <v>766</v>
      </c>
      <c r="F219" s="67" t="s">
        <v>710</v>
      </c>
      <c r="G219" s="68" t="s">
        <v>989</v>
      </c>
      <c r="H219" s="68" t="s">
        <v>11</v>
      </c>
      <c r="I219" s="69">
        <v>279874.29962499999</v>
      </c>
      <c r="J219" s="70">
        <v>1005</v>
      </c>
      <c r="K219" s="71">
        <v>43831</v>
      </c>
    </row>
    <row r="220" spans="3:11" ht="15" customHeight="1" x14ac:dyDescent="0.25">
      <c r="C220" s="65">
        <v>12</v>
      </c>
      <c r="D220" s="66">
        <v>865</v>
      </c>
      <c r="E220" s="66" t="s">
        <v>766</v>
      </c>
      <c r="F220" s="67" t="s">
        <v>710</v>
      </c>
      <c r="G220" s="68" t="s">
        <v>990</v>
      </c>
      <c r="H220" s="68" t="s">
        <v>11</v>
      </c>
      <c r="I220" s="69">
        <v>222383.29006</v>
      </c>
      <c r="J220" s="70">
        <v>1005</v>
      </c>
      <c r="K220" s="71">
        <v>43831</v>
      </c>
    </row>
    <row r="221" spans="3:11" ht="15" customHeight="1" x14ac:dyDescent="0.25">
      <c r="C221" s="65">
        <v>9</v>
      </c>
      <c r="D221" s="66">
        <v>853</v>
      </c>
      <c r="E221" s="66" t="s">
        <v>709</v>
      </c>
      <c r="F221" s="67" t="s">
        <v>710</v>
      </c>
      <c r="G221" s="68" t="s">
        <v>991</v>
      </c>
      <c r="H221" s="68" t="s">
        <v>11</v>
      </c>
      <c r="I221" s="69">
        <v>200677.09354</v>
      </c>
      <c r="J221" s="70">
        <v>1005</v>
      </c>
      <c r="K221" s="71">
        <v>43831</v>
      </c>
    </row>
    <row r="222" spans="3:11" ht="15" customHeight="1" x14ac:dyDescent="0.25">
      <c r="C222" s="65">
        <v>2</v>
      </c>
      <c r="D222" s="66" t="s">
        <v>75</v>
      </c>
      <c r="E222" s="66" t="s">
        <v>75</v>
      </c>
      <c r="F222" s="67" t="s">
        <v>710</v>
      </c>
      <c r="G222" s="68" t="s">
        <v>75</v>
      </c>
      <c r="H222" s="68" t="s">
        <v>11</v>
      </c>
      <c r="I222" s="69">
        <v>63177.770000000004</v>
      </c>
      <c r="J222" s="70">
        <v>1005</v>
      </c>
      <c r="K222" s="71">
        <v>43831</v>
      </c>
    </row>
    <row r="223" spans="3:11" ht="15" customHeight="1" x14ac:dyDescent="0.25">
      <c r="C223" s="65">
        <v>12</v>
      </c>
      <c r="D223" s="66">
        <v>4835</v>
      </c>
      <c r="E223" s="66" t="s">
        <v>771</v>
      </c>
      <c r="F223" s="67" t="s">
        <v>710</v>
      </c>
      <c r="G223" s="68" t="s">
        <v>992</v>
      </c>
      <c r="H223" s="68" t="s">
        <v>11</v>
      </c>
      <c r="I223" s="69">
        <v>277164.49001000001</v>
      </c>
      <c r="J223" s="70">
        <v>1006</v>
      </c>
      <c r="K223" s="71">
        <v>44136</v>
      </c>
    </row>
    <row r="224" spans="3:11" ht="15" customHeight="1" x14ac:dyDescent="0.25">
      <c r="C224" s="65">
        <v>12</v>
      </c>
      <c r="D224" s="66">
        <v>4900</v>
      </c>
      <c r="E224" s="66" t="s">
        <v>771</v>
      </c>
      <c r="F224" s="67" t="s">
        <v>710</v>
      </c>
      <c r="G224" s="68" t="s">
        <v>772</v>
      </c>
      <c r="H224" s="68" t="s">
        <v>11</v>
      </c>
      <c r="I224" s="69">
        <v>12019.12801</v>
      </c>
      <c r="J224" s="70">
        <v>1006</v>
      </c>
      <c r="K224" s="71">
        <v>44136</v>
      </c>
    </row>
    <row r="225" spans="3:11" ht="15" customHeight="1" x14ac:dyDescent="0.25">
      <c r="C225" s="65">
        <v>12</v>
      </c>
      <c r="D225" s="66">
        <v>4400</v>
      </c>
      <c r="E225" s="66" t="s">
        <v>771</v>
      </c>
      <c r="F225" s="67" t="s">
        <v>710</v>
      </c>
      <c r="G225" s="68" t="s">
        <v>993</v>
      </c>
      <c r="H225" s="68" t="s">
        <v>11</v>
      </c>
      <c r="I225" s="69">
        <v>47362.600010000002</v>
      </c>
      <c r="J225" s="70">
        <v>1006</v>
      </c>
      <c r="K225" s="71">
        <v>44136</v>
      </c>
    </row>
    <row r="226" spans="3:11" ht="15" customHeight="1" x14ac:dyDescent="0.25">
      <c r="C226" s="65">
        <v>15</v>
      </c>
      <c r="D226" s="66">
        <v>4855</v>
      </c>
      <c r="E226" s="66" t="s">
        <v>994</v>
      </c>
      <c r="F226" s="67" t="s">
        <v>710</v>
      </c>
      <c r="G226" s="68" t="s">
        <v>995</v>
      </c>
      <c r="H226" s="68" t="s">
        <v>11</v>
      </c>
      <c r="I226" s="69">
        <v>72285.215429999997</v>
      </c>
      <c r="J226" s="70">
        <v>1006</v>
      </c>
      <c r="K226" s="71">
        <v>44136</v>
      </c>
    </row>
    <row r="227" spans="3:11" ht="15" customHeight="1" x14ac:dyDescent="0.25">
      <c r="C227" s="65">
        <v>15</v>
      </c>
      <c r="D227" s="66">
        <v>4201</v>
      </c>
      <c r="E227" s="66" t="s">
        <v>994</v>
      </c>
      <c r="F227" s="67" t="s">
        <v>710</v>
      </c>
      <c r="G227" s="68" t="s">
        <v>996</v>
      </c>
      <c r="H227" s="68" t="s">
        <v>11</v>
      </c>
      <c r="I227" s="69">
        <v>123564.14543</v>
      </c>
      <c r="J227" s="70">
        <v>1006</v>
      </c>
      <c r="K227" s="71">
        <v>44136</v>
      </c>
    </row>
    <row r="228" spans="3:11" ht="15" customHeight="1" x14ac:dyDescent="0.25">
      <c r="C228" s="65">
        <v>9</v>
      </c>
      <c r="D228" s="66">
        <v>4200</v>
      </c>
      <c r="E228" s="66" t="s">
        <v>771</v>
      </c>
      <c r="F228" s="67" t="s">
        <v>710</v>
      </c>
      <c r="G228" s="68" t="s">
        <v>993</v>
      </c>
      <c r="H228" s="68" t="s">
        <v>11</v>
      </c>
      <c r="I228" s="69">
        <v>68261.116605000003</v>
      </c>
      <c r="J228" s="70">
        <v>1006</v>
      </c>
      <c r="K228" s="71">
        <v>44136</v>
      </c>
    </row>
    <row r="229" spans="3:11" ht="15" customHeight="1" x14ac:dyDescent="0.25">
      <c r="C229" s="65">
        <v>9</v>
      </c>
      <c r="D229" s="66">
        <v>4200</v>
      </c>
      <c r="E229" s="66" t="s">
        <v>769</v>
      </c>
      <c r="F229" s="67" t="s">
        <v>710</v>
      </c>
      <c r="G229" s="68" t="s">
        <v>770</v>
      </c>
      <c r="H229" s="68" t="s">
        <v>11</v>
      </c>
      <c r="I229" s="69">
        <v>8211.0206049999997</v>
      </c>
      <c r="J229" s="70">
        <v>1006</v>
      </c>
      <c r="K229" s="71">
        <v>44136</v>
      </c>
    </row>
    <row r="230" spans="3:11" ht="15" customHeight="1" x14ac:dyDescent="0.25">
      <c r="C230" s="65">
        <v>9</v>
      </c>
      <c r="D230" s="66">
        <v>4850</v>
      </c>
      <c r="E230" s="66" t="s">
        <v>769</v>
      </c>
      <c r="F230" s="67" t="s">
        <v>710</v>
      </c>
      <c r="G230" s="68" t="s">
        <v>997</v>
      </c>
      <c r="H230" s="68" t="s">
        <v>11</v>
      </c>
      <c r="I230" s="69">
        <v>205831.84438000002</v>
      </c>
      <c r="J230" s="70">
        <v>1006</v>
      </c>
      <c r="K230" s="71">
        <v>44136</v>
      </c>
    </row>
    <row r="231" spans="3:11" ht="15" customHeight="1" x14ac:dyDescent="0.25">
      <c r="C231" s="65">
        <v>12</v>
      </c>
      <c r="D231" s="66">
        <v>8340</v>
      </c>
      <c r="E231" s="66" t="s">
        <v>998</v>
      </c>
      <c r="F231" s="67" t="s">
        <v>710</v>
      </c>
      <c r="G231" s="68" t="s">
        <v>999</v>
      </c>
      <c r="H231" s="68" t="s">
        <v>11</v>
      </c>
      <c r="I231" s="69">
        <v>260077.055525</v>
      </c>
      <c r="J231" s="70">
        <v>1007</v>
      </c>
      <c r="K231" s="71">
        <v>44256</v>
      </c>
    </row>
    <row r="232" spans="3:11" ht="15" customHeight="1" x14ac:dyDescent="0.25">
      <c r="C232" s="65">
        <v>9</v>
      </c>
      <c r="D232" s="66">
        <v>4885</v>
      </c>
      <c r="E232" s="66" t="s">
        <v>1000</v>
      </c>
      <c r="F232" s="67" t="s">
        <v>710</v>
      </c>
      <c r="G232" s="68" t="s">
        <v>1001</v>
      </c>
      <c r="H232" s="68" t="s">
        <v>11</v>
      </c>
      <c r="I232" s="69">
        <v>377533.505695</v>
      </c>
      <c r="J232" s="70">
        <v>1007</v>
      </c>
      <c r="K232" s="71">
        <v>44256</v>
      </c>
    </row>
    <row r="233" spans="3:11" ht="15" customHeight="1" x14ac:dyDescent="0.25">
      <c r="C233" s="65">
        <v>18</v>
      </c>
      <c r="D233" s="66">
        <v>4855</v>
      </c>
      <c r="E233" s="66" t="s">
        <v>1000</v>
      </c>
      <c r="F233" s="67" t="s">
        <v>710</v>
      </c>
      <c r="G233" s="68" t="s">
        <v>1001</v>
      </c>
      <c r="H233" s="68" t="s">
        <v>11</v>
      </c>
      <c r="I233" s="69">
        <v>347982.61623500002</v>
      </c>
      <c r="J233" s="70">
        <v>1007</v>
      </c>
      <c r="K233" s="71">
        <v>44256</v>
      </c>
    </row>
    <row r="234" spans="3:11" ht="15" customHeight="1" x14ac:dyDescent="0.25">
      <c r="C234" s="65">
        <v>12</v>
      </c>
      <c r="D234" s="66">
        <v>8365</v>
      </c>
      <c r="E234" s="66" t="s">
        <v>851</v>
      </c>
      <c r="F234" s="67" t="s">
        <v>710</v>
      </c>
      <c r="G234" s="68" t="s">
        <v>1002</v>
      </c>
      <c r="H234" s="68" t="s">
        <v>11</v>
      </c>
      <c r="I234" s="69">
        <v>318869.82084</v>
      </c>
      <c r="J234" s="70">
        <v>1007</v>
      </c>
      <c r="K234" s="71">
        <v>44256</v>
      </c>
    </row>
    <row r="235" spans="3:11" ht="15" customHeight="1" x14ac:dyDescent="0.25">
      <c r="C235" s="65">
        <v>6</v>
      </c>
      <c r="D235" s="66">
        <v>5000</v>
      </c>
      <c r="E235" s="66" t="s">
        <v>853</v>
      </c>
      <c r="F235" s="67" t="s">
        <v>710</v>
      </c>
      <c r="G235" s="68" t="s">
        <v>854</v>
      </c>
      <c r="H235" s="68" t="s">
        <v>11</v>
      </c>
      <c r="I235" s="69">
        <v>42794.430829999998</v>
      </c>
      <c r="J235" s="70">
        <v>1007</v>
      </c>
      <c r="K235" s="71">
        <v>44256</v>
      </c>
    </row>
    <row r="236" spans="3:11" ht="15" customHeight="1" x14ac:dyDescent="0.25">
      <c r="C236" s="65">
        <v>24</v>
      </c>
      <c r="D236" s="66">
        <v>6950</v>
      </c>
      <c r="E236" s="66" t="s">
        <v>1003</v>
      </c>
      <c r="F236" s="67" t="s">
        <v>710</v>
      </c>
      <c r="G236" s="68" t="s">
        <v>1004</v>
      </c>
      <c r="H236" s="68" t="s">
        <v>11</v>
      </c>
      <c r="I236" s="69">
        <v>393347.25692000007</v>
      </c>
      <c r="J236" s="70">
        <v>1009</v>
      </c>
      <c r="K236" s="71">
        <v>44317</v>
      </c>
    </row>
    <row r="237" spans="3:11" ht="15" customHeight="1" x14ac:dyDescent="0.25">
      <c r="C237" s="65">
        <v>24</v>
      </c>
      <c r="D237" s="66">
        <v>6970</v>
      </c>
      <c r="E237" s="66" t="s">
        <v>1005</v>
      </c>
      <c r="F237" s="67" t="s">
        <v>710</v>
      </c>
      <c r="G237" s="68" t="s">
        <v>1006</v>
      </c>
      <c r="H237" s="68" t="s">
        <v>11</v>
      </c>
      <c r="I237" s="69">
        <v>435351.18692000007</v>
      </c>
      <c r="J237" s="70">
        <v>1009</v>
      </c>
      <c r="K237" s="71">
        <v>44317</v>
      </c>
    </row>
    <row r="238" spans="3:11" ht="15" customHeight="1" x14ac:dyDescent="0.25">
      <c r="C238" s="65">
        <v>24</v>
      </c>
      <c r="D238" s="66">
        <v>7000</v>
      </c>
      <c r="E238" s="66" t="s">
        <v>1007</v>
      </c>
      <c r="F238" s="67" t="s">
        <v>710</v>
      </c>
      <c r="G238" s="68" t="s">
        <v>1008</v>
      </c>
      <c r="H238" s="68" t="s">
        <v>11</v>
      </c>
      <c r="I238" s="69">
        <v>454230.31692000001</v>
      </c>
      <c r="J238" s="70">
        <v>1009</v>
      </c>
      <c r="K238" s="71">
        <v>44317</v>
      </c>
    </row>
    <row r="239" spans="3:11" ht="15" customHeight="1" x14ac:dyDescent="0.25">
      <c r="C239" s="65">
        <v>24</v>
      </c>
      <c r="D239" s="66">
        <v>7075</v>
      </c>
      <c r="E239" s="66" t="s">
        <v>1009</v>
      </c>
      <c r="F239" s="67" t="s">
        <v>710</v>
      </c>
      <c r="G239" s="68" t="s">
        <v>1010</v>
      </c>
      <c r="H239" s="68" t="s">
        <v>11</v>
      </c>
      <c r="I239" s="69">
        <v>255616.63692000002</v>
      </c>
      <c r="J239" s="70">
        <v>1009</v>
      </c>
      <c r="K239" s="71">
        <v>44317</v>
      </c>
    </row>
    <row r="240" spans="3:11" ht="15" customHeight="1" x14ac:dyDescent="0.25">
      <c r="C240" s="65">
        <v>15</v>
      </c>
      <c r="D240" s="66">
        <v>5040</v>
      </c>
      <c r="E240" s="66" t="s">
        <v>778</v>
      </c>
      <c r="F240" s="67" t="s">
        <v>710</v>
      </c>
      <c r="G240" s="68" t="s">
        <v>1011</v>
      </c>
      <c r="H240" s="68" t="s">
        <v>11</v>
      </c>
      <c r="I240" s="69">
        <v>7437.3272149999993</v>
      </c>
      <c r="J240" s="70">
        <v>1042</v>
      </c>
      <c r="K240" s="71">
        <v>44317</v>
      </c>
    </row>
    <row r="241" spans="3:11" ht="15" customHeight="1" x14ac:dyDescent="0.25">
      <c r="C241" s="65">
        <v>38</v>
      </c>
      <c r="D241" s="66">
        <v>2215</v>
      </c>
      <c r="E241" s="66" t="s">
        <v>782</v>
      </c>
      <c r="F241" s="67" t="s">
        <v>710</v>
      </c>
      <c r="G241" s="68" t="s">
        <v>1012</v>
      </c>
      <c r="H241" s="68" t="s">
        <v>11</v>
      </c>
      <c r="I241" s="69">
        <v>58683.431785000001</v>
      </c>
      <c r="J241" s="70">
        <v>1049</v>
      </c>
      <c r="K241" s="71">
        <v>44866</v>
      </c>
    </row>
    <row r="242" spans="3:11" ht="15" customHeight="1" x14ac:dyDescent="0.25">
      <c r="C242" s="65">
        <v>30</v>
      </c>
      <c r="D242" s="66">
        <v>2325</v>
      </c>
      <c r="E242" s="66" t="s">
        <v>782</v>
      </c>
      <c r="F242" s="67" t="s">
        <v>710</v>
      </c>
      <c r="G242" s="68" t="s">
        <v>1013</v>
      </c>
      <c r="H242" s="68" t="s">
        <v>11</v>
      </c>
      <c r="I242" s="69">
        <v>14096.797610000001</v>
      </c>
      <c r="J242" s="70">
        <v>1049</v>
      </c>
      <c r="K242" s="71">
        <v>44866</v>
      </c>
    </row>
    <row r="243" spans="3:11" ht="15" customHeight="1" x14ac:dyDescent="0.25">
      <c r="C243" s="65">
        <v>12</v>
      </c>
      <c r="D243" s="66">
        <v>8075</v>
      </c>
      <c r="E243" s="66" t="s">
        <v>1014</v>
      </c>
      <c r="F243" s="67" t="s">
        <v>710</v>
      </c>
      <c r="G243" s="68" t="s">
        <v>1015</v>
      </c>
      <c r="H243" s="68" t="s">
        <v>11</v>
      </c>
      <c r="I243" s="69">
        <v>233362.95355000003</v>
      </c>
      <c r="J243" s="70">
        <v>1051</v>
      </c>
      <c r="K243" s="71">
        <v>44378</v>
      </c>
    </row>
    <row r="244" spans="3:11" ht="15" customHeight="1" x14ac:dyDescent="0.25">
      <c r="C244" s="65">
        <v>12</v>
      </c>
      <c r="D244" s="66">
        <v>2035</v>
      </c>
      <c r="E244" s="66" t="s">
        <v>857</v>
      </c>
      <c r="F244" s="67" t="s">
        <v>710</v>
      </c>
      <c r="G244" s="68" t="s">
        <v>1016</v>
      </c>
      <c r="H244" s="68" t="s">
        <v>11</v>
      </c>
      <c r="I244" s="69">
        <v>2115.5417199999997</v>
      </c>
      <c r="J244" s="70">
        <v>1053</v>
      </c>
      <c r="K244" s="71">
        <v>44562</v>
      </c>
    </row>
    <row r="245" spans="3:11" ht="15" customHeight="1" x14ac:dyDescent="0.25">
      <c r="C245" s="65">
        <v>13</v>
      </c>
      <c r="D245" s="66">
        <v>120</v>
      </c>
      <c r="E245" s="66" t="s">
        <v>814</v>
      </c>
      <c r="F245" s="67" t="s">
        <v>815</v>
      </c>
      <c r="G245" s="68" t="s">
        <v>816</v>
      </c>
      <c r="H245" s="68" t="s">
        <v>11</v>
      </c>
      <c r="I245" s="69">
        <v>172256.15002500001</v>
      </c>
      <c r="J245" s="70">
        <v>1124</v>
      </c>
      <c r="K245" s="71">
        <v>45474</v>
      </c>
    </row>
    <row r="246" spans="3:11" ht="15" customHeight="1" x14ac:dyDescent="0.25">
      <c r="C246" s="65">
        <v>13</v>
      </c>
      <c r="D246" s="66">
        <v>140</v>
      </c>
      <c r="E246" s="66" t="s">
        <v>814</v>
      </c>
      <c r="F246" s="67" t="s">
        <v>815</v>
      </c>
      <c r="G246" s="68" t="s">
        <v>816</v>
      </c>
      <c r="H246" s="68" t="s">
        <v>11</v>
      </c>
      <c r="I246" s="69">
        <v>227633.25242500004</v>
      </c>
      <c r="J246" s="70">
        <v>1124</v>
      </c>
      <c r="K246" s="71">
        <v>45474</v>
      </c>
    </row>
    <row r="247" spans="3:11" ht="15" customHeight="1" x14ac:dyDescent="0.25">
      <c r="C247" s="65">
        <v>18</v>
      </c>
      <c r="D247" s="66">
        <v>2550</v>
      </c>
      <c r="E247" s="66" t="s">
        <v>1017</v>
      </c>
      <c r="F247" s="67" t="s">
        <v>710</v>
      </c>
      <c r="G247" s="68" t="s">
        <v>1018</v>
      </c>
      <c r="H247" s="68" t="s">
        <v>11</v>
      </c>
      <c r="I247" s="69">
        <v>234302.74288500001</v>
      </c>
      <c r="J247" s="70">
        <v>1125</v>
      </c>
      <c r="K247" s="71">
        <v>44986</v>
      </c>
    </row>
    <row r="248" spans="3:11" ht="15" customHeight="1" x14ac:dyDescent="0.25">
      <c r="C248" s="65">
        <v>9</v>
      </c>
      <c r="D248" s="66">
        <v>2540</v>
      </c>
      <c r="E248" s="66" t="s">
        <v>1017</v>
      </c>
      <c r="F248" s="67" t="s">
        <v>710</v>
      </c>
      <c r="G248" s="68" t="s">
        <v>1019</v>
      </c>
      <c r="H248" s="68" t="s">
        <v>11</v>
      </c>
      <c r="I248" s="69">
        <v>139930.675885</v>
      </c>
      <c r="J248" s="70">
        <v>1125</v>
      </c>
      <c r="K248" s="71">
        <v>44986</v>
      </c>
    </row>
    <row r="249" spans="3:11" ht="15" customHeight="1" x14ac:dyDescent="0.25">
      <c r="C249" s="65">
        <v>15</v>
      </c>
      <c r="D249" s="66">
        <v>2575</v>
      </c>
      <c r="E249" s="66" t="s">
        <v>985</v>
      </c>
      <c r="F249" s="67" t="s">
        <v>710</v>
      </c>
      <c r="G249" s="68" t="s">
        <v>1020</v>
      </c>
      <c r="H249" s="68" t="s">
        <v>11</v>
      </c>
      <c r="I249" s="69">
        <v>222900.49588500001</v>
      </c>
      <c r="J249" s="70">
        <v>1125</v>
      </c>
      <c r="K249" s="71">
        <v>44986</v>
      </c>
    </row>
    <row r="250" spans="3:11" ht="15" customHeight="1" x14ac:dyDescent="0.25">
      <c r="C250" s="65">
        <v>18</v>
      </c>
      <c r="D250" s="66">
        <v>261</v>
      </c>
      <c r="E250" s="66" t="s">
        <v>1021</v>
      </c>
      <c r="F250" s="67" t="s">
        <v>710</v>
      </c>
      <c r="G250" s="68" t="s">
        <v>785</v>
      </c>
      <c r="H250" s="68" t="s">
        <v>11</v>
      </c>
      <c r="I250" s="69">
        <v>66821.830709999995</v>
      </c>
      <c r="J250" s="70">
        <v>1130</v>
      </c>
      <c r="K250" s="71">
        <v>44866</v>
      </c>
    </row>
    <row r="251" spans="3:11" ht="15" customHeight="1" x14ac:dyDescent="0.25">
      <c r="C251" s="65">
        <v>8</v>
      </c>
      <c r="D251" s="66">
        <v>9835</v>
      </c>
      <c r="E251" s="66" t="s">
        <v>1022</v>
      </c>
      <c r="F251" s="67" t="s">
        <v>710</v>
      </c>
      <c r="G251" s="68" t="s">
        <v>1023</v>
      </c>
      <c r="H251" s="68" t="s">
        <v>11</v>
      </c>
      <c r="I251" s="69">
        <v>76900.538489999992</v>
      </c>
      <c r="J251" s="70">
        <v>1130</v>
      </c>
      <c r="K251" s="71">
        <v>44866</v>
      </c>
    </row>
    <row r="252" spans="3:11" ht="15" customHeight="1" x14ac:dyDescent="0.25">
      <c r="C252" s="65">
        <v>8</v>
      </c>
      <c r="D252" s="66">
        <v>10005</v>
      </c>
      <c r="E252" s="66" t="s">
        <v>1022</v>
      </c>
      <c r="F252" s="67" t="s">
        <v>710</v>
      </c>
      <c r="G252" s="68" t="s">
        <v>1023</v>
      </c>
      <c r="H252" s="68" t="s">
        <v>11</v>
      </c>
      <c r="I252" s="69">
        <v>124213.16949000001</v>
      </c>
      <c r="J252" s="70">
        <v>1130</v>
      </c>
      <c r="K252" s="71">
        <v>44866</v>
      </c>
    </row>
    <row r="253" spans="3:11" ht="15" customHeight="1" x14ac:dyDescent="0.25">
      <c r="C253" s="65">
        <v>12</v>
      </c>
      <c r="D253" s="66">
        <v>262</v>
      </c>
      <c r="E253" s="66" t="s">
        <v>1024</v>
      </c>
      <c r="F253" s="67" t="s">
        <v>710</v>
      </c>
      <c r="G253" s="68" t="s">
        <v>1025</v>
      </c>
      <c r="H253" s="68" t="s">
        <v>11</v>
      </c>
      <c r="I253" s="69">
        <v>15684.521765000001</v>
      </c>
      <c r="J253" s="70">
        <v>1130</v>
      </c>
      <c r="K253" s="71">
        <v>44866</v>
      </c>
    </row>
    <row r="254" spans="3:11" ht="15" customHeight="1" x14ac:dyDescent="0.25">
      <c r="C254" s="65">
        <v>4</v>
      </c>
      <c r="D254" s="66" t="s">
        <v>75</v>
      </c>
      <c r="E254" s="66" t="s">
        <v>75</v>
      </c>
      <c r="F254" s="67" t="s">
        <v>710</v>
      </c>
      <c r="G254" s="68" t="s">
        <v>75</v>
      </c>
      <c r="H254" s="68" t="s">
        <v>11</v>
      </c>
      <c r="I254" s="69">
        <v>9756.9281499999997</v>
      </c>
      <c r="J254" s="70">
        <v>1130</v>
      </c>
      <c r="K254" s="71">
        <v>44866</v>
      </c>
    </row>
    <row r="255" spans="3:11" ht="15" customHeight="1" x14ac:dyDescent="0.25">
      <c r="C255" s="65">
        <v>12</v>
      </c>
      <c r="D255" s="66">
        <v>260</v>
      </c>
      <c r="E255" s="66" t="s">
        <v>1024</v>
      </c>
      <c r="F255" s="67" t="s">
        <v>710</v>
      </c>
      <c r="G255" s="68" t="s">
        <v>1025</v>
      </c>
      <c r="H255" s="68" t="s">
        <v>11</v>
      </c>
      <c r="I255" s="69">
        <v>6172.639764999999</v>
      </c>
      <c r="J255" s="70">
        <v>1130</v>
      </c>
      <c r="K255" s="71">
        <v>44866</v>
      </c>
    </row>
    <row r="256" spans="3:11" ht="15" customHeight="1" x14ac:dyDescent="0.25">
      <c r="C256" s="65">
        <v>8</v>
      </c>
      <c r="D256" s="66">
        <v>10065</v>
      </c>
      <c r="E256" s="66" t="s">
        <v>1022</v>
      </c>
      <c r="F256" s="67" t="s">
        <v>710</v>
      </c>
      <c r="G256" s="68" t="s">
        <v>1023</v>
      </c>
      <c r="H256" s="68" t="s">
        <v>11</v>
      </c>
      <c r="I256" s="69">
        <v>117194.94448999999</v>
      </c>
      <c r="J256" s="70">
        <v>1130</v>
      </c>
      <c r="K256" s="71">
        <v>44866</v>
      </c>
    </row>
    <row r="257" spans="3:11" ht="15" customHeight="1" x14ac:dyDescent="0.25">
      <c r="C257" s="65">
        <v>8</v>
      </c>
      <c r="D257" s="66">
        <v>10060</v>
      </c>
      <c r="E257" s="66" t="s">
        <v>866</v>
      </c>
      <c r="F257" s="67" t="s">
        <v>710</v>
      </c>
      <c r="G257" s="68" t="s">
        <v>867</v>
      </c>
      <c r="H257" s="68" t="s">
        <v>11</v>
      </c>
      <c r="I257" s="69">
        <v>80655.864490000007</v>
      </c>
      <c r="J257" s="70">
        <v>1130</v>
      </c>
      <c r="K257" s="71">
        <v>44866</v>
      </c>
    </row>
    <row r="258" spans="3:11" ht="15" customHeight="1" x14ac:dyDescent="0.25">
      <c r="C258" s="65">
        <v>12</v>
      </c>
      <c r="D258" s="66">
        <v>9840</v>
      </c>
      <c r="E258" s="66" t="s">
        <v>866</v>
      </c>
      <c r="F258" s="67" t="s">
        <v>710</v>
      </c>
      <c r="G258" s="68" t="s">
        <v>867</v>
      </c>
      <c r="H258" s="68" t="s">
        <v>11</v>
      </c>
      <c r="I258" s="69">
        <v>98446.766765000008</v>
      </c>
      <c r="J258" s="70">
        <v>1130</v>
      </c>
      <c r="K258" s="71">
        <v>44866</v>
      </c>
    </row>
    <row r="259" spans="3:11" ht="15" customHeight="1" x14ac:dyDescent="0.25">
      <c r="C259" s="65">
        <v>9</v>
      </c>
      <c r="D259" s="66">
        <v>825</v>
      </c>
      <c r="E259" s="66" t="s">
        <v>892</v>
      </c>
      <c r="F259" s="67" t="s">
        <v>710</v>
      </c>
      <c r="G259" s="68" t="s">
        <v>1026</v>
      </c>
      <c r="H259" s="68" t="s">
        <v>11</v>
      </c>
      <c r="I259" s="69">
        <v>221089.11955500001</v>
      </c>
      <c r="J259" s="70">
        <v>1131</v>
      </c>
      <c r="K259" s="71">
        <v>44743</v>
      </c>
    </row>
    <row r="260" spans="3:11" ht="15" customHeight="1" x14ac:dyDescent="0.25">
      <c r="C260" s="65">
        <v>6</v>
      </c>
      <c r="D260" s="66">
        <v>1640</v>
      </c>
      <c r="E260" s="66" t="s">
        <v>1027</v>
      </c>
      <c r="F260" s="67" t="s">
        <v>710</v>
      </c>
      <c r="G260" s="68" t="s">
        <v>1028</v>
      </c>
      <c r="H260" s="68" t="s">
        <v>11</v>
      </c>
      <c r="I260" s="69">
        <v>2557.7054149999999</v>
      </c>
      <c r="J260" s="70">
        <v>1133</v>
      </c>
      <c r="K260" s="71">
        <v>44805</v>
      </c>
    </row>
    <row r="261" spans="3:11" ht="15" customHeight="1" x14ac:dyDescent="0.25">
      <c r="C261" s="65">
        <v>4</v>
      </c>
      <c r="D261" s="66" t="s">
        <v>75</v>
      </c>
      <c r="E261" s="66" t="s">
        <v>75</v>
      </c>
      <c r="F261" s="67" t="s">
        <v>710</v>
      </c>
      <c r="G261" s="68" t="s">
        <v>75</v>
      </c>
      <c r="H261" s="68" t="s">
        <v>11</v>
      </c>
      <c r="I261" s="69">
        <v>30928.328890000001</v>
      </c>
      <c r="J261" s="70">
        <v>1133</v>
      </c>
      <c r="K261" s="71">
        <v>44805</v>
      </c>
    </row>
    <row r="262" spans="3:11" ht="15" customHeight="1" x14ac:dyDescent="0.25">
      <c r="C262" s="65">
        <v>4</v>
      </c>
      <c r="D262" s="66" t="s">
        <v>75</v>
      </c>
      <c r="E262" s="66" t="s">
        <v>75</v>
      </c>
      <c r="F262" s="67" t="s">
        <v>710</v>
      </c>
      <c r="G262" s="68" t="s">
        <v>75</v>
      </c>
      <c r="H262" s="68" t="s">
        <v>11</v>
      </c>
      <c r="I262" s="69">
        <v>12521.54889</v>
      </c>
      <c r="J262" s="70">
        <v>1133</v>
      </c>
      <c r="K262" s="71">
        <v>44805</v>
      </c>
    </row>
    <row r="263" spans="3:11" ht="15" customHeight="1" x14ac:dyDescent="0.25">
      <c r="C263" s="65">
        <v>6</v>
      </c>
      <c r="D263" s="66">
        <v>1685</v>
      </c>
      <c r="E263" s="66" t="s">
        <v>868</v>
      </c>
      <c r="F263" s="67" t="s">
        <v>710</v>
      </c>
      <c r="G263" s="68" t="s">
        <v>869</v>
      </c>
      <c r="H263" s="68" t="s">
        <v>11</v>
      </c>
      <c r="I263" s="69">
        <v>44623.985415000003</v>
      </c>
      <c r="J263" s="70">
        <v>1133</v>
      </c>
      <c r="K263" s="71">
        <v>44805</v>
      </c>
    </row>
    <row r="264" spans="3:11" ht="15" customHeight="1" x14ac:dyDescent="0.25">
      <c r="C264" s="65">
        <v>6</v>
      </c>
      <c r="D264" s="66">
        <v>1880</v>
      </c>
      <c r="E264" s="66" t="s">
        <v>762</v>
      </c>
      <c r="F264" s="67" t="s">
        <v>710</v>
      </c>
      <c r="G264" s="68" t="s">
        <v>1029</v>
      </c>
      <c r="H264" s="68" t="s">
        <v>11</v>
      </c>
      <c r="I264" s="69">
        <v>188109.88186000002</v>
      </c>
      <c r="J264" s="70">
        <v>1135</v>
      </c>
      <c r="K264" s="71">
        <v>45231</v>
      </c>
    </row>
    <row r="265" spans="3:11" ht="15" customHeight="1" x14ac:dyDescent="0.25">
      <c r="C265" s="65">
        <v>6</v>
      </c>
      <c r="D265" s="66">
        <v>845</v>
      </c>
      <c r="E265" s="66" t="s">
        <v>1030</v>
      </c>
      <c r="F265" s="67" t="s">
        <v>710</v>
      </c>
      <c r="G265" s="68" t="s">
        <v>1031</v>
      </c>
      <c r="H265" s="68" t="s">
        <v>11</v>
      </c>
      <c r="I265" s="69">
        <v>178689.30286000003</v>
      </c>
      <c r="J265" s="70">
        <v>1135</v>
      </c>
      <c r="K265" s="71">
        <v>45231</v>
      </c>
    </row>
    <row r="266" spans="3:11" ht="15" customHeight="1" x14ac:dyDescent="0.25">
      <c r="C266" s="65">
        <v>6</v>
      </c>
      <c r="D266" s="66">
        <v>2139</v>
      </c>
      <c r="E266" s="66" t="s">
        <v>1032</v>
      </c>
      <c r="F266" s="67" t="s">
        <v>710</v>
      </c>
      <c r="G266" s="68" t="s">
        <v>1033</v>
      </c>
      <c r="H266" s="68" t="s">
        <v>11</v>
      </c>
      <c r="I266" s="69">
        <v>108206.83602500001</v>
      </c>
      <c r="J266" s="70">
        <v>1137</v>
      </c>
      <c r="K266" s="71">
        <v>44986</v>
      </c>
    </row>
    <row r="267" spans="3:11" ht="15" customHeight="1" x14ac:dyDescent="0.25">
      <c r="C267" s="65">
        <v>6</v>
      </c>
      <c r="D267" s="66">
        <v>2340</v>
      </c>
      <c r="E267" s="66" t="s">
        <v>1034</v>
      </c>
      <c r="F267" s="67" t="s">
        <v>710</v>
      </c>
      <c r="G267" s="68" t="s">
        <v>1035</v>
      </c>
      <c r="H267" s="68" t="s">
        <v>11</v>
      </c>
      <c r="I267" s="69">
        <v>63134.529025000003</v>
      </c>
      <c r="J267" s="70">
        <v>1137</v>
      </c>
      <c r="K267" s="71">
        <v>44986</v>
      </c>
    </row>
    <row r="268" spans="3:11" ht="15" customHeight="1" x14ac:dyDescent="0.25">
      <c r="C268" s="65">
        <v>24</v>
      </c>
      <c r="D268" s="66">
        <v>255</v>
      </c>
      <c r="E268" s="66" t="s">
        <v>1036</v>
      </c>
      <c r="F268" s="67" t="s">
        <v>710</v>
      </c>
      <c r="G268" s="68" t="s">
        <v>1037</v>
      </c>
      <c r="H268" s="68" t="s">
        <v>11</v>
      </c>
      <c r="I268" s="69">
        <v>155402.792675</v>
      </c>
      <c r="J268" s="70">
        <v>1137</v>
      </c>
      <c r="K268" s="71">
        <v>44986</v>
      </c>
    </row>
    <row r="269" spans="3:11" ht="15" customHeight="1" x14ac:dyDescent="0.25">
      <c r="C269" s="65">
        <v>28</v>
      </c>
      <c r="D269" s="66">
        <v>205</v>
      </c>
      <c r="E269" s="66" t="s">
        <v>1036</v>
      </c>
      <c r="F269" s="67" t="s">
        <v>710</v>
      </c>
      <c r="G269" s="68" t="s">
        <v>1037</v>
      </c>
      <c r="H269" s="68" t="s">
        <v>11</v>
      </c>
      <c r="I269" s="69">
        <v>231775.16426500003</v>
      </c>
      <c r="J269" s="70">
        <v>1137</v>
      </c>
      <c r="K269" s="71">
        <v>44986</v>
      </c>
    </row>
    <row r="270" spans="3:11" ht="15" customHeight="1" x14ac:dyDescent="0.25">
      <c r="C270" s="65">
        <v>8</v>
      </c>
      <c r="D270" s="66">
        <v>2344</v>
      </c>
      <c r="E270" s="66" t="s">
        <v>1038</v>
      </c>
      <c r="F270" s="67" t="s">
        <v>710</v>
      </c>
      <c r="G270" s="68" t="s">
        <v>1039</v>
      </c>
      <c r="H270" s="68" t="s">
        <v>11</v>
      </c>
      <c r="I270" s="69">
        <v>445301.28267500002</v>
      </c>
      <c r="J270" s="70">
        <v>1137</v>
      </c>
      <c r="K270" s="71">
        <v>44986</v>
      </c>
    </row>
    <row r="271" spans="3:11" ht="15" customHeight="1" x14ac:dyDescent="0.25">
      <c r="C271" s="65">
        <v>30</v>
      </c>
      <c r="D271" s="66">
        <v>2530</v>
      </c>
      <c r="E271" s="66" t="s">
        <v>875</v>
      </c>
      <c r="F271" s="67" t="s">
        <v>710</v>
      </c>
      <c r="G271" s="68" t="s">
        <v>876</v>
      </c>
      <c r="H271" s="68" t="s">
        <v>11</v>
      </c>
      <c r="I271" s="69">
        <v>29380.493760000001</v>
      </c>
      <c r="J271" s="70">
        <v>1140</v>
      </c>
      <c r="K271" s="71">
        <v>45139</v>
      </c>
    </row>
    <row r="272" spans="3:11" ht="15" customHeight="1" x14ac:dyDescent="0.25">
      <c r="C272" s="65">
        <v>5</v>
      </c>
      <c r="D272" s="66">
        <v>308</v>
      </c>
      <c r="E272" s="66" t="s">
        <v>1040</v>
      </c>
      <c r="F272" s="67" t="s">
        <v>710</v>
      </c>
      <c r="G272" s="68" t="s">
        <v>1041</v>
      </c>
      <c r="H272" s="68" t="s">
        <v>11</v>
      </c>
      <c r="I272" s="69">
        <v>39958.342920000003</v>
      </c>
      <c r="J272" s="70">
        <v>1141</v>
      </c>
      <c r="K272" s="71">
        <v>45078</v>
      </c>
    </row>
    <row r="273" spans="3:11" ht="15" customHeight="1" x14ac:dyDescent="0.25">
      <c r="C273" s="65">
        <v>6</v>
      </c>
      <c r="D273" s="66">
        <v>4876</v>
      </c>
      <c r="E273" s="66" t="s">
        <v>1042</v>
      </c>
      <c r="F273" s="67" t="s">
        <v>710</v>
      </c>
      <c r="G273" s="68" t="s">
        <v>1043</v>
      </c>
      <c r="H273" s="68" t="s">
        <v>11</v>
      </c>
      <c r="I273" s="69">
        <v>33531.235605000002</v>
      </c>
      <c r="J273" s="70">
        <v>1141</v>
      </c>
      <c r="K273" s="71">
        <v>45078</v>
      </c>
    </row>
    <row r="274" spans="3:11" ht="15" customHeight="1" x14ac:dyDescent="0.25">
      <c r="C274" s="65">
        <v>6</v>
      </c>
      <c r="D274" s="66">
        <v>4795</v>
      </c>
      <c r="E274" s="66" t="s">
        <v>1044</v>
      </c>
      <c r="F274" s="67" t="s">
        <v>710</v>
      </c>
      <c r="G274" s="68" t="s">
        <v>1045</v>
      </c>
      <c r="H274" s="68" t="s">
        <v>11</v>
      </c>
      <c r="I274" s="69">
        <v>63501.134604999999</v>
      </c>
      <c r="J274" s="70">
        <v>1141</v>
      </c>
      <c r="K274" s="71">
        <v>45078</v>
      </c>
    </row>
    <row r="275" spans="3:11" ht="15" customHeight="1" x14ac:dyDescent="0.25">
      <c r="C275" s="65">
        <v>6</v>
      </c>
      <c r="D275" s="66">
        <v>4433</v>
      </c>
      <c r="E275" s="66" t="s">
        <v>985</v>
      </c>
      <c r="F275" s="67" t="s">
        <v>710</v>
      </c>
      <c r="G275" s="68" t="s">
        <v>1046</v>
      </c>
      <c r="H275" s="68" t="s">
        <v>11</v>
      </c>
      <c r="I275" s="69">
        <v>157366.97560500001</v>
      </c>
      <c r="J275" s="70">
        <v>1141</v>
      </c>
      <c r="K275" s="71">
        <v>45078</v>
      </c>
    </row>
    <row r="276" spans="3:11" ht="15" customHeight="1" x14ac:dyDescent="0.25">
      <c r="C276" s="65">
        <v>39</v>
      </c>
      <c r="D276" s="66">
        <v>701</v>
      </c>
      <c r="E276" s="66" t="s">
        <v>1047</v>
      </c>
      <c r="F276" s="67" t="s">
        <v>710</v>
      </c>
      <c r="G276" s="68" t="s">
        <v>1048</v>
      </c>
      <c r="H276" s="68" t="s">
        <v>11</v>
      </c>
      <c r="I276" s="69">
        <v>541312.21897000005</v>
      </c>
      <c r="J276" s="70">
        <v>1141</v>
      </c>
      <c r="K276" s="71">
        <v>45078</v>
      </c>
    </row>
    <row r="277" spans="3:11" ht="15" customHeight="1" x14ac:dyDescent="0.25">
      <c r="C277" s="65">
        <v>6</v>
      </c>
      <c r="D277" s="66">
        <v>126</v>
      </c>
      <c r="E277" s="66" t="s">
        <v>367</v>
      </c>
      <c r="F277" s="67" t="s">
        <v>710</v>
      </c>
      <c r="G277" s="68" t="s">
        <v>1049</v>
      </c>
      <c r="H277" s="68" t="s">
        <v>11</v>
      </c>
      <c r="I277" s="69">
        <v>2732.9626049999997</v>
      </c>
      <c r="J277" s="70">
        <v>1141</v>
      </c>
      <c r="K277" s="71">
        <v>45078</v>
      </c>
    </row>
    <row r="278" spans="3:11" ht="15" customHeight="1" x14ac:dyDescent="0.25">
      <c r="C278" s="65">
        <v>6</v>
      </c>
      <c r="D278" s="66">
        <v>155</v>
      </c>
      <c r="E278" s="66" t="s">
        <v>367</v>
      </c>
      <c r="F278" s="67" t="s">
        <v>710</v>
      </c>
      <c r="G278" s="68" t="s">
        <v>1050</v>
      </c>
      <c r="H278" s="68" t="s">
        <v>11</v>
      </c>
      <c r="I278" s="69">
        <v>64838.916604999999</v>
      </c>
      <c r="J278" s="70">
        <v>1141</v>
      </c>
      <c r="K278" s="71">
        <v>45078</v>
      </c>
    </row>
    <row r="279" spans="3:11" ht="15" customHeight="1" x14ac:dyDescent="0.25">
      <c r="C279" s="65">
        <v>1</v>
      </c>
      <c r="D279" s="66" t="s">
        <v>75</v>
      </c>
      <c r="E279" s="66" t="s">
        <v>75</v>
      </c>
      <c r="F279" s="67" t="s">
        <v>710</v>
      </c>
      <c r="G279" s="68" t="s">
        <v>75</v>
      </c>
      <c r="H279" s="68" t="s">
        <v>11</v>
      </c>
      <c r="I279" s="69">
        <v>26330.114194999998</v>
      </c>
      <c r="J279" s="70">
        <v>1141</v>
      </c>
      <c r="K279" s="71">
        <v>45078</v>
      </c>
    </row>
    <row r="280" spans="3:11" ht="15" customHeight="1" x14ac:dyDescent="0.25">
      <c r="C280" s="65">
        <v>6</v>
      </c>
      <c r="D280" s="66">
        <v>3675</v>
      </c>
      <c r="E280" s="66" t="s">
        <v>1051</v>
      </c>
      <c r="F280" s="67" t="s">
        <v>710</v>
      </c>
      <c r="G280" s="68" t="s">
        <v>1052</v>
      </c>
      <c r="H280" s="68" t="s">
        <v>11</v>
      </c>
      <c r="I280" s="69">
        <v>137081.601605</v>
      </c>
      <c r="J280" s="70">
        <v>1141</v>
      </c>
      <c r="K280" s="71">
        <v>45078</v>
      </c>
    </row>
    <row r="281" spans="3:11" ht="15" customHeight="1" x14ac:dyDescent="0.25">
      <c r="C281" s="65">
        <v>6</v>
      </c>
      <c r="D281" s="66">
        <v>4422</v>
      </c>
      <c r="E281" s="66" t="s">
        <v>762</v>
      </c>
      <c r="F281" s="67" t="s">
        <v>710</v>
      </c>
      <c r="G281" s="68" t="s">
        <v>1053</v>
      </c>
      <c r="H281" s="68" t="s">
        <v>11</v>
      </c>
      <c r="I281" s="69">
        <v>81598.347605000003</v>
      </c>
      <c r="J281" s="70">
        <v>1141</v>
      </c>
      <c r="K281" s="71">
        <v>45078</v>
      </c>
    </row>
    <row r="282" spans="3:11" ht="15" customHeight="1" x14ac:dyDescent="0.25">
      <c r="C282" s="65">
        <v>3</v>
      </c>
      <c r="D282" s="66" t="s">
        <v>75</v>
      </c>
      <c r="E282" s="66" t="s">
        <v>75</v>
      </c>
      <c r="F282" s="67" t="s">
        <v>710</v>
      </c>
      <c r="G282" s="68" t="s">
        <v>75</v>
      </c>
      <c r="H282" s="68" t="s">
        <v>11</v>
      </c>
      <c r="I282" s="69">
        <v>42020.158565000005</v>
      </c>
      <c r="J282" s="70">
        <v>1141</v>
      </c>
      <c r="K282" s="71">
        <v>45078</v>
      </c>
    </row>
    <row r="283" spans="3:11" ht="15" customHeight="1" x14ac:dyDescent="0.25">
      <c r="C283" s="65">
        <v>2</v>
      </c>
      <c r="D283" s="66" t="s">
        <v>75</v>
      </c>
      <c r="E283" s="66" t="s">
        <v>75</v>
      </c>
      <c r="F283" s="67" t="s">
        <v>710</v>
      </c>
      <c r="G283" s="68" t="s">
        <v>75</v>
      </c>
      <c r="H283" s="68" t="s">
        <v>11</v>
      </c>
      <c r="I283" s="69">
        <v>27317.344880000001</v>
      </c>
      <c r="J283" s="70">
        <v>1141</v>
      </c>
      <c r="K283" s="71">
        <v>45078</v>
      </c>
    </row>
    <row r="284" spans="3:11" ht="15" customHeight="1" x14ac:dyDescent="0.25">
      <c r="C284" s="65">
        <v>5</v>
      </c>
      <c r="D284" s="66">
        <v>3860</v>
      </c>
      <c r="E284" s="66" t="s">
        <v>1054</v>
      </c>
      <c r="F284" s="67" t="s">
        <v>710</v>
      </c>
      <c r="G284" s="68" t="s">
        <v>1055</v>
      </c>
      <c r="H284" s="68" t="s">
        <v>11</v>
      </c>
      <c r="I284" s="69">
        <v>120324.24663000001</v>
      </c>
      <c r="J284" s="70">
        <v>1143</v>
      </c>
      <c r="K284" s="71">
        <v>44805</v>
      </c>
    </row>
    <row r="285" spans="3:11" ht="15" customHeight="1" x14ac:dyDescent="0.25">
      <c r="C285" s="65">
        <v>7</v>
      </c>
      <c r="D285" s="66">
        <v>3825</v>
      </c>
      <c r="E285" s="66" t="s">
        <v>1054</v>
      </c>
      <c r="F285" s="67" t="s">
        <v>710</v>
      </c>
      <c r="G285" s="68" t="s">
        <v>1056</v>
      </c>
      <c r="H285" s="68" t="s">
        <v>11</v>
      </c>
      <c r="I285" s="69">
        <v>95712.057975000003</v>
      </c>
      <c r="J285" s="70">
        <v>1143</v>
      </c>
      <c r="K285" s="71">
        <v>44805</v>
      </c>
    </row>
    <row r="286" spans="3:11" ht="15" customHeight="1" x14ac:dyDescent="0.25">
      <c r="C286" s="65">
        <v>9</v>
      </c>
      <c r="D286" s="66">
        <v>6195</v>
      </c>
      <c r="E286" s="66" t="s">
        <v>754</v>
      </c>
      <c r="F286" s="67" t="s">
        <v>710</v>
      </c>
      <c r="G286" s="68" t="s">
        <v>1057</v>
      </c>
      <c r="H286" s="68" t="s">
        <v>11</v>
      </c>
      <c r="I286" s="69">
        <v>55072.870320000002</v>
      </c>
      <c r="J286" s="70">
        <v>1143</v>
      </c>
      <c r="K286" s="71">
        <v>44805</v>
      </c>
    </row>
    <row r="287" spans="3:11" ht="15" customHeight="1" x14ac:dyDescent="0.25">
      <c r="C287" s="65">
        <v>4</v>
      </c>
      <c r="D287" s="66" t="s">
        <v>75</v>
      </c>
      <c r="E287" s="66" t="s">
        <v>75</v>
      </c>
      <c r="F287" s="67" t="s">
        <v>710</v>
      </c>
      <c r="G287" s="68" t="s">
        <v>75</v>
      </c>
      <c r="H287" s="68" t="s">
        <v>11</v>
      </c>
      <c r="I287" s="69">
        <v>91201.342970000012</v>
      </c>
      <c r="J287" s="70">
        <v>1144</v>
      </c>
      <c r="K287" s="71">
        <v>45078</v>
      </c>
    </row>
    <row r="288" spans="3:11" ht="15" customHeight="1" x14ac:dyDescent="0.25">
      <c r="C288" s="65">
        <v>72</v>
      </c>
      <c r="D288" s="66">
        <v>1980</v>
      </c>
      <c r="E288" s="66" t="s">
        <v>1058</v>
      </c>
      <c r="F288" s="67" t="s">
        <v>710</v>
      </c>
      <c r="G288" s="68" t="s">
        <v>1059</v>
      </c>
      <c r="H288" s="68" t="s">
        <v>11</v>
      </c>
      <c r="I288" s="69">
        <v>1244849.45872</v>
      </c>
      <c r="J288" s="70">
        <v>1146</v>
      </c>
      <c r="K288" s="71">
        <v>45078</v>
      </c>
    </row>
    <row r="289" spans="3:11" ht="15" customHeight="1" x14ac:dyDescent="0.25">
      <c r="C289" s="65">
        <v>8</v>
      </c>
      <c r="D289" s="66">
        <v>2005</v>
      </c>
      <c r="E289" s="66" t="s">
        <v>1060</v>
      </c>
      <c r="F289" s="67" t="s">
        <v>710</v>
      </c>
      <c r="G289" s="68" t="s">
        <v>1061</v>
      </c>
      <c r="H289" s="68" t="s">
        <v>11</v>
      </c>
      <c r="I289" s="69">
        <v>106773.93646500001</v>
      </c>
      <c r="J289" s="70">
        <v>1146</v>
      </c>
      <c r="K289" s="71">
        <v>45078</v>
      </c>
    </row>
    <row r="290" spans="3:11" ht="15" customHeight="1" x14ac:dyDescent="0.25">
      <c r="C290" s="65">
        <v>28</v>
      </c>
      <c r="D290" s="66">
        <v>6350</v>
      </c>
      <c r="E290" s="66" t="s">
        <v>794</v>
      </c>
      <c r="F290" s="67" t="s">
        <v>795</v>
      </c>
      <c r="G290" s="68" t="s">
        <v>796</v>
      </c>
      <c r="H290" s="68" t="s">
        <v>11</v>
      </c>
      <c r="I290" s="69">
        <v>351705.31568000006</v>
      </c>
      <c r="J290" s="70">
        <v>1152</v>
      </c>
      <c r="K290" s="71">
        <v>44621</v>
      </c>
    </row>
    <row r="291" spans="3:11" ht="15" customHeight="1" x14ac:dyDescent="0.25">
      <c r="C291" s="65">
        <v>8</v>
      </c>
      <c r="D291" s="66">
        <v>1820</v>
      </c>
      <c r="E291" s="66" t="s">
        <v>1062</v>
      </c>
      <c r="F291" s="67" t="s">
        <v>710</v>
      </c>
      <c r="G291" s="68" t="s">
        <v>1063</v>
      </c>
      <c r="H291" s="68" t="s">
        <v>11</v>
      </c>
      <c r="I291" s="69">
        <v>19784.922039999998</v>
      </c>
      <c r="J291" s="70">
        <v>1206</v>
      </c>
      <c r="K291" s="71">
        <v>45323</v>
      </c>
    </row>
    <row r="292" spans="3:11" ht="15" customHeight="1" x14ac:dyDescent="0.25">
      <c r="C292" s="65">
        <v>7</v>
      </c>
      <c r="D292" s="66">
        <v>2021</v>
      </c>
      <c r="E292" s="66" t="s">
        <v>1064</v>
      </c>
      <c r="F292" s="67" t="s">
        <v>710</v>
      </c>
      <c r="G292" s="68" t="s">
        <v>1065</v>
      </c>
      <c r="H292" s="68" t="s">
        <v>11</v>
      </c>
      <c r="I292" s="69">
        <v>121523.91568000001</v>
      </c>
      <c r="J292" s="70">
        <v>1210</v>
      </c>
      <c r="K292" s="71">
        <v>45627</v>
      </c>
    </row>
    <row r="293" spans="3:11" ht="15" customHeight="1" x14ac:dyDescent="0.25">
      <c r="C293" s="65">
        <v>4</v>
      </c>
      <c r="D293" s="66" t="s">
        <v>75</v>
      </c>
      <c r="E293" s="66" t="s">
        <v>75</v>
      </c>
      <c r="F293" s="67" t="s">
        <v>710</v>
      </c>
      <c r="G293" s="68" t="s">
        <v>75</v>
      </c>
      <c r="H293" s="68" t="s">
        <v>11</v>
      </c>
      <c r="I293" s="69">
        <v>82390.379675000004</v>
      </c>
      <c r="J293" s="70">
        <v>1211</v>
      </c>
      <c r="K293" s="71">
        <v>46478</v>
      </c>
    </row>
    <row r="294" spans="3:11" ht="15" customHeight="1" x14ac:dyDescent="0.25">
      <c r="C294" s="65">
        <v>8</v>
      </c>
      <c r="D294" s="66">
        <v>6565</v>
      </c>
      <c r="E294" s="66" t="s">
        <v>1066</v>
      </c>
      <c r="F294" s="67" t="s">
        <v>710</v>
      </c>
      <c r="G294" s="68" t="s">
        <v>1067</v>
      </c>
      <c r="H294" s="68" t="s">
        <v>11</v>
      </c>
      <c r="I294" s="69">
        <v>57598.662859999997</v>
      </c>
      <c r="J294" s="70">
        <v>1211</v>
      </c>
      <c r="K294" s="71">
        <v>46478</v>
      </c>
    </row>
    <row r="295" spans="3:11" ht="15" customHeight="1" x14ac:dyDescent="0.25">
      <c r="C295" s="65">
        <v>6</v>
      </c>
      <c r="D295" s="66">
        <v>4885</v>
      </c>
      <c r="E295" s="66" t="s">
        <v>1044</v>
      </c>
      <c r="F295" s="67" t="s">
        <v>710</v>
      </c>
      <c r="G295" s="68" t="s">
        <v>1045</v>
      </c>
      <c r="H295" s="68" t="s">
        <v>11</v>
      </c>
      <c r="I295" s="69">
        <v>40000.481755000001</v>
      </c>
      <c r="J295" s="70">
        <v>1214</v>
      </c>
      <c r="K295" s="71">
        <v>45962</v>
      </c>
    </row>
    <row r="296" spans="3:11" ht="15" customHeight="1" x14ac:dyDescent="0.25">
      <c r="C296" s="65">
        <v>6</v>
      </c>
      <c r="D296" s="66">
        <v>5155</v>
      </c>
      <c r="E296" s="66" t="s">
        <v>913</v>
      </c>
      <c r="F296" s="67" t="s">
        <v>710</v>
      </c>
      <c r="G296" s="68" t="s">
        <v>1068</v>
      </c>
      <c r="H296" s="68" t="s">
        <v>11</v>
      </c>
      <c r="I296" s="69">
        <v>49480.694754999997</v>
      </c>
      <c r="J296" s="70">
        <v>1214</v>
      </c>
      <c r="K296" s="71">
        <v>45962</v>
      </c>
    </row>
    <row r="297" spans="3:11" ht="15" customHeight="1" x14ac:dyDescent="0.25">
      <c r="C297" s="65">
        <v>8</v>
      </c>
      <c r="D297" s="66">
        <v>220</v>
      </c>
      <c r="E297" s="66" t="s">
        <v>1069</v>
      </c>
      <c r="F297" s="67" t="s">
        <v>710</v>
      </c>
      <c r="G297" s="68" t="s">
        <v>1070</v>
      </c>
      <c r="H297" s="68" t="s">
        <v>11</v>
      </c>
      <c r="I297" s="69">
        <v>138506.45785500002</v>
      </c>
      <c r="J297" s="70">
        <v>1214</v>
      </c>
      <c r="K297" s="71">
        <v>45962</v>
      </c>
    </row>
    <row r="298" spans="3:11" ht="15" customHeight="1" x14ac:dyDescent="0.25">
      <c r="C298" s="65">
        <v>5</v>
      </c>
      <c r="D298" s="66">
        <v>325</v>
      </c>
      <c r="E298" s="66" t="s">
        <v>1071</v>
      </c>
      <c r="F298" s="67" t="s">
        <v>710</v>
      </c>
      <c r="G298" s="68" t="s">
        <v>1072</v>
      </c>
      <c r="H298" s="68" t="s">
        <v>11</v>
      </c>
      <c r="I298" s="69">
        <v>82107.769195000001</v>
      </c>
      <c r="J298" s="70">
        <v>1214</v>
      </c>
      <c r="K298" s="71">
        <v>45962</v>
      </c>
    </row>
    <row r="299" spans="3:11" ht="15" customHeight="1" x14ac:dyDescent="0.25">
      <c r="C299" s="65">
        <v>15</v>
      </c>
      <c r="D299" s="66">
        <v>805</v>
      </c>
      <c r="E299" s="66" t="s">
        <v>1071</v>
      </c>
      <c r="F299" s="67" t="s">
        <v>710</v>
      </c>
      <c r="G299" s="68" t="s">
        <v>1073</v>
      </c>
      <c r="H299" s="68" t="s">
        <v>11</v>
      </c>
      <c r="I299" s="69">
        <v>189511.61570000002</v>
      </c>
      <c r="J299" s="70">
        <v>1214</v>
      </c>
      <c r="K299" s="71">
        <v>45962</v>
      </c>
    </row>
    <row r="300" spans="3:11" ht="15" customHeight="1" x14ac:dyDescent="0.25">
      <c r="C300" s="65">
        <v>5</v>
      </c>
      <c r="D300" s="66">
        <v>230</v>
      </c>
      <c r="E300" s="66" t="s">
        <v>881</v>
      </c>
      <c r="F300" s="67" t="s">
        <v>710</v>
      </c>
      <c r="G300" s="68" t="s">
        <v>1074</v>
      </c>
      <c r="H300" s="68" t="s">
        <v>11</v>
      </c>
      <c r="I300" s="69">
        <v>39749.860195000008</v>
      </c>
      <c r="J300" s="70">
        <v>1214</v>
      </c>
      <c r="K300" s="71">
        <v>45962</v>
      </c>
    </row>
    <row r="301" spans="3:11" ht="15" customHeight="1" x14ac:dyDescent="0.25">
      <c r="C301" s="65">
        <v>5</v>
      </c>
      <c r="D301" s="66">
        <v>125</v>
      </c>
      <c r="E301" s="66" t="s">
        <v>881</v>
      </c>
      <c r="F301" s="67" t="s">
        <v>710</v>
      </c>
      <c r="G301" s="68" t="s">
        <v>1075</v>
      </c>
      <c r="H301" s="68" t="s">
        <v>11</v>
      </c>
      <c r="I301" s="69">
        <v>35737.179194999997</v>
      </c>
      <c r="J301" s="70">
        <v>1214</v>
      </c>
      <c r="K301" s="71">
        <v>45962</v>
      </c>
    </row>
    <row r="302" spans="3:11" ht="15" customHeight="1" x14ac:dyDescent="0.25">
      <c r="C302" s="65">
        <v>4</v>
      </c>
      <c r="D302" s="66" t="s">
        <v>75</v>
      </c>
      <c r="E302" s="66" t="s">
        <v>75</v>
      </c>
      <c r="F302" s="67" t="s">
        <v>710</v>
      </c>
      <c r="G302" s="68" t="s">
        <v>75</v>
      </c>
      <c r="H302" s="68" t="s">
        <v>11</v>
      </c>
      <c r="I302" s="69">
        <v>299552.89225999999</v>
      </c>
      <c r="J302" s="70">
        <v>1215</v>
      </c>
      <c r="K302" s="71">
        <v>45627</v>
      </c>
    </row>
    <row r="303" spans="3:11" ht="15" customHeight="1" x14ac:dyDescent="0.25">
      <c r="C303" s="65">
        <v>1</v>
      </c>
      <c r="D303" s="66" t="s">
        <v>75</v>
      </c>
      <c r="E303" s="66" t="s">
        <v>75</v>
      </c>
      <c r="F303" s="67" t="s">
        <v>710</v>
      </c>
      <c r="G303" s="68" t="s">
        <v>75</v>
      </c>
      <c r="H303" s="68" t="s">
        <v>11</v>
      </c>
      <c r="I303" s="69">
        <v>16937.232995000002</v>
      </c>
      <c r="J303" s="70">
        <v>1215</v>
      </c>
      <c r="K303" s="71">
        <v>45627</v>
      </c>
    </row>
    <row r="304" spans="3:11" ht="15" customHeight="1" x14ac:dyDescent="0.25">
      <c r="C304" s="65">
        <v>81</v>
      </c>
      <c r="D304" s="66">
        <v>5250</v>
      </c>
      <c r="E304" s="66" t="s">
        <v>1076</v>
      </c>
      <c r="F304" s="67" t="s">
        <v>710</v>
      </c>
      <c r="G304" s="68" t="s">
        <v>1077</v>
      </c>
      <c r="H304" s="68" t="s">
        <v>11</v>
      </c>
      <c r="I304" s="69">
        <v>819302.33630000008</v>
      </c>
      <c r="J304" s="70">
        <v>1216</v>
      </c>
      <c r="K304" s="71">
        <v>46204</v>
      </c>
    </row>
    <row r="305" spans="3:11" ht="15" customHeight="1" x14ac:dyDescent="0.25">
      <c r="C305" s="65">
        <v>6</v>
      </c>
      <c r="D305" s="66">
        <v>2155</v>
      </c>
      <c r="E305" s="66" t="s">
        <v>1078</v>
      </c>
      <c r="F305" s="67" t="s">
        <v>710</v>
      </c>
      <c r="G305" s="68" t="s">
        <v>1079</v>
      </c>
      <c r="H305" s="68" t="s">
        <v>11</v>
      </c>
      <c r="I305" s="69">
        <v>148637.96968500002</v>
      </c>
      <c r="J305" s="70">
        <v>1217</v>
      </c>
      <c r="K305" s="71">
        <v>45839</v>
      </c>
    </row>
    <row r="306" spans="3:11" ht="15" customHeight="1" x14ac:dyDescent="0.25">
      <c r="C306" s="65">
        <v>9</v>
      </c>
      <c r="D306" s="66">
        <v>2415</v>
      </c>
      <c r="E306" s="66" t="s">
        <v>738</v>
      </c>
      <c r="F306" s="67" t="s">
        <v>710</v>
      </c>
      <c r="G306" s="68" t="s">
        <v>1080</v>
      </c>
      <c r="H306" s="68" t="s">
        <v>11</v>
      </c>
      <c r="I306" s="69">
        <v>168731.88592</v>
      </c>
      <c r="J306" s="70">
        <v>1218</v>
      </c>
      <c r="K306" s="71">
        <v>46569</v>
      </c>
    </row>
    <row r="307" spans="3:11" ht="15" customHeight="1" x14ac:dyDescent="0.25">
      <c r="C307" s="65">
        <v>3</v>
      </c>
      <c r="D307" s="66" t="s">
        <v>75</v>
      </c>
      <c r="E307" s="66" t="s">
        <v>75</v>
      </c>
      <c r="F307" s="67" t="s">
        <v>710</v>
      </c>
      <c r="G307" s="68" t="s">
        <v>75</v>
      </c>
      <c r="H307" s="68" t="s">
        <v>11</v>
      </c>
      <c r="I307" s="69">
        <v>38077.773909999996</v>
      </c>
      <c r="J307" s="70">
        <v>1218</v>
      </c>
      <c r="K307" s="71">
        <v>46569</v>
      </c>
    </row>
    <row r="308" spans="3:11" ht="15" customHeight="1" x14ac:dyDescent="0.25">
      <c r="C308" s="65">
        <v>15</v>
      </c>
      <c r="D308" s="66">
        <v>3850</v>
      </c>
      <c r="E308" s="66" t="s">
        <v>1081</v>
      </c>
      <c r="F308" s="67" t="s">
        <v>710</v>
      </c>
      <c r="G308" s="68" t="s">
        <v>1082</v>
      </c>
      <c r="H308" s="68" t="s">
        <v>11</v>
      </c>
      <c r="I308" s="69">
        <v>386556.75292500004</v>
      </c>
      <c r="J308" s="70">
        <v>1221</v>
      </c>
      <c r="K308" s="71">
        <v>46143</v>
      </c>
    </row>
    <row r="309" spans="3:11" ht="15" customHeight="1" x14ac:dyDescent="0.25">
      <c r="C309" s="65">
        <v>12</v>
      </c>
      <c r="D309" s="66">
        <v>4420</v>
      </c>
      <c r="E309" s="66" t="s">
        <v>1083</v>
      </c>
      <c r="F309" s="67" t="s">
        <v>710</v>
      </c>
      <c r="G309" s="68" t="s">
        <v>1084</v>
      </c>
      <c r="H309" s="68" t="s">
        <v>11</v>
      </c>
      <c r="I309" s="69">
        <v>230540.22346500002</v>
      </c>
      <c r="J309" s="70">
        <v>1221</v>
      </c>
      <c r="K309" s="71">
        <v>46143</v>
      </c>
    </row>
    <row r="310" spans="3:11" ht="15" customHeight="1" x14ac:dyDescent="0.25">
      <c r="C310" s="65">
        <v>6</v>
      </c>
      <c r="D310" s="66">
        <v>4465</v>
      </c>
      <c r="E310" s="66" t="s">
        <v>1085</v>
      </c>
      <c r="F310" s="67" t="s">
        <v>710</v>
      </c>
      <c r="G310" s="68" t="s">
        <v>1086</v>
      </c>
      <c r="H310" s="68" t="s">
        <v>11</v>
      </c>
      <c r="I310" s="69">
        <v>160285.73656000002</v>
      </c>
      <c r="J310" s="70">
        <v>1221</v>
      </c>
      <c r="K310" s="71">
        <v>46143</v>
      </c>
    </row>
    <row r="311" spans="3:11" ht="15" customHeight="1" x14ac:dyDescent="0.25">
      <c r="C311" s="65">
        <v>16</v>
      </c>
      <c r="D311" s="66">
        <v>500</v>
      </c>
      <c r="E311" s="66" t="s">
        <v>780</v>
      </c>
      <c r="F311" s="67" t="s">
        <v>710</v>
      </c>
      <c r="G311" s="68" t="s">
        <v>1087</v>
      </c>
      <c r="H311" s="68" t="s">
        <v>11</v>
      </c>
      <c r="I311" s="69">
        <v>367212.90449000004</v>
      </c>
      <c r="J311" s="70">
        <v>1223</v>
      </c>
      <c r="K311" s="71">
        <v>45839</v>
      </c>
    </row>
    <row r="312" spans="3:11" ht="15" customHeight="1" x14ac:dyDescent="0.25">
      <c r="C312" s="65">
        <v>84</v>
      </c>
      <c r="D312" s="66">
        <v>6245</v>
      </c>
      <c r="E312" s="66" t="s">
        <v>1088</v>
      </c>
      <c r="F312" s="67" t="s">
        <v>710</v>
      </c>
      <c r="G312" s="68" t="s">
        <v>1089</v>
      </c>
      <c r="H312" s="68" t="s">
        <v>11</v>
      </c>
      <c r="I312" s="69">
        <v>121897.39036000002</v>
      </c>
      <c r="J312" s="70">
        <v>1225</v>
      </c>
      <c r="K312" s="71">
        <v>45992</v>
      </c>
    </row>
    <row r="313" spans="3:11" ht="15" customHeight="1" x14ac:dyDescent="0.25">
      <c r="C313" s="65">
        <v>80</v>
      </c>
      <c r="D313" s="66">
        <v>1105</v>
      </c>
      <c r="E313" s="66" t="s">
        <v>1090</v>
      </c>
      <c r="F313" s="67" t="s">
        <v>710</v>
      </c>
      <c r="G313" s="68" t="s">
        <v>1091</v>
      </c>
      <c r="H313" s="68" t="s">
        <v>11</v>
      </c>
      <c r="I313" s="69">
        <v>1367637.49554</v>
      </c>
      <c r="J313" s="70">
        <v>1226</v>
      </c>
      <c r="K313" s="71">
        <v>47027</v>
      </c>
    </row>
    <row r="314" spans="3:11" ht="15" customHeight="1" x14ac:dyDescent="0.25">
      <c r="C314" s="65">
        <v>102</v>
      </c>
      <c r="D314" s="66">
        <v>1625</v>
      </c>
      <c r="E314" s="66" t="s">
        <v>1058</v>
      </c>
      <c r="F314" s="67" t="s">
        <v>710</v>
      </c>
      <c r="G314" s="68" t="s">
        <v>1092</v>
      </c>
      <c r="H314" s="68" t="s">
        <v>11</v>
      </c>
      <c r="I314" s="69">
        <v>1345103.1599000001</v>
      </c>
      <c r="J314" s="70">
        <v>1227</v>
      </c>
      <c r="K314" s="71">
        <v>46844</v>
      </c>
    </row>
    <row r="315" spans="3:11" ht="15" customHeight="1" x14ac:dyDescent="0.25">
      <c r="C315" s="65">
        <v>103</v>
      </c>
      <c r="D315" s="66">
        <v>5450</v>
      </c>
      <c r="E315" s="66" t="s">
        <v>1093</v>
      </c>
      <c r="F315" s="67" t="s">
        <v>710</v>
      </c>
      <c r="G315" s="68" t="s">
        <v>1094</v>
      </c>
      <c r="H315" s="68" t="s">
        <v>11</v>
      </c>
      <c r="I315" s="69">
        <v>533179.68516000011</v>
      </c>
      <c r="J315" s="70">
        <v>1230</v>
      </c>
      <c r="K315" s="71">
        <v>45627</v>
      </c>
    </row>
    <row r="316" spans="3:11" ht="15" customHeight="1" x14ac:dyDescent="0.25">
      <c r="C316" s="65">
        <v>130</v>
      </c>
      <c r="D316" s="66">
        <v>6750</v>
      </c>
      <c r="E316" s="66" t="s">
        <v>1095</v>
      </c>
      <c r="F316" s="67" t="s">
        <v>795</v>
      </c>
      <c r="G316" s="68" t="s">
        <v>1096</v>
      </c>
      <c r="H316" s="68" t="s">
        <v>11</v>
      </c>
      <c r="I316" s="69">
        <v>2380219.92502</v>
      </c>
      <c r="J316" s="70">
        <v>1231</v>
      </c>
      <c r="K316" s="71">
        <v>46204</v>
      </c>
    </row>
    <row r="317" spans="3:11" ht="15" customHeight="1" x14ac:dyDescent="0.25">
      <c r="C317" s="65">
        <v>5</v>
      </c>
      <c r="D317" s="66">
        <v>215</v>
      </c>
      <c r="E317" s="66" t="s">
        <v>1097</v>
      </c>
      <c r="F317" s="67" t="s">
        <v>710</v>
      </c>
      <c r="G317" s="68" t="s">
        <v>1098</v>
      </c>
      <c r="H317" s="68" t="s">
        <v>11</v>
      </c>
      <c r="I317" s="69">
        <v>154711.27994000001</v>
      </c>
      <c r="J317" s="70">
        <v>1297</v>
      </c>
      <c r="K317" s="71">
        <v>46844</v>
      </c>
    </row>
    <row r="318" spans="3:11" ht="15" customHeight="1" x14ac:dyDescent="0.25">
      <c r="C318" s="65">
        <v>9</v>
      </c>
      <c r="D318" s="66">
        <v>2545</v>
      </c>
      <c r="E318" s="66" t="s">
        <v>1017</v>
      </c>
      <c r="F318" s="67" t="s">
        <v>710</v>
      </c>
      <c r="G318" s="68" t="s">
        <v>1099</v>
      </c>
      <c r="H318" s="68" t="s">
        <v>11</v>
      </c>
      <c r="I318" s="69">
        <v>135151.53999000002</v>
      </c>
      <c r="J318" s="70">
        <v>1299</v>
      </c>
      <c r="K318" s="71">
        <v>46569</v>
      </c>
    </row>
    <row r="319" spans="3:11" ht="15" customHeight="1" x14ac:dyDescent="0.25">
      <c r="C319" s="65">
        <v>15</v>
      </c>
      <c r="D319" s="66">
        <v>550</v>
      </c>
      <c r="E319" s="66" t="s">
        <v>1100</v>
      </c>
      <c r="F319" s="67" t="s">
        <v>710</v>
      </c>
      <c r="G319" s="68" t="s">
        <v>1101</v>
      </c>
      <c r="H319" s="68" t="s">
        <v>11</v>
      </c>
      <c r="I319" s="69">
        <v>208010.73428000003</v>
      </c>
      <c r="J319" s="70">
        <v>1299</v>
      </c>
      <c r="K319" s="71">
        <v>46569</v>
      </c>
    </row>
    <row r="320" spans="3:11" ht="15" customHeight="1" x14ac:dyDescent="0.25">
      <c r="C320" s="65">
        <v>15</v>
      </c>
      <c r="D320" s="66">
        <v>735</v>
      </c>
      <c r="E320" s="66" t="s">
        <v>1102</v>
      </c>
      <c r="F320" s="67" t="s">
        <v>710</v>
      </c>
      <c r="G320" s="68" t="s">
        <v>1103</v>
      </c>
      <c r="H320" s="68" t="s">
        <v>11</v>
      </c>
      <c r="I320" s="69">
        <v>45467.173279999995</v>
      </c>
      <c r="J320" s="70">
        <v>1299</v>
      </c>
      <c r="K320" s="71">
        <v>46569</v>
      </c>
    </row>
    <row r="321" spans="3:11" ht="15" customHeight="1" x14ac:dyDescent="0.25">
      <c r="C321" s="65">
        <v>12</v>
      </c>
      <c r="D321" s="66">
        <v>2390</v>
      </c>
      <c r="E321" s="66" t="s">
        <v>762</v>
      </c>
      <c r="F321" s="67" t="s">
        <v>710</v>
      </c>
      <c r="G321" s="68" t="s">
        <v>1104</v>
      </c>
      <c r="H321" s="68" t="s">
        <v>11</v>
      </c>
      <c r="I321" s="69">
        <v>296252.063135</v>
      </c>
      <c r="J321" s="70">
        <v>1299</v>
      </c>
      <c r="K321" s="71">
        <v>46569</v>
      </c>
    </row>
    <row r="322" spans="3:11" ht="15" customHeight="1" x14ac:dyDescent="0.25">
      <c r="C322" s="65">
        <v>9</v>
      </c>
      <c r="D322" s="66">
        <v>5170</v>
      </c>
      <c r="E322" s="66" t="s">
        <v>946</v>
      </c>
      <c r="F322" s="67" t="s">
        <v>710</v>
      </c>
      <c r="G322" s="68" t="s">
        <v>947</v>
      </c>
      <c r="H322" s="68" t="s">
        <v>11</v>
      </c>
      <c r="I322" s="69">
        <v>100835.48685500002</v>
      </c>
      <c r="J322" s="70">
        <v>1300</v>
      </c>
      <c r="K322" s="71">
        <v>47119</v>
      </c>
    </row>
    <row r="323" spans="3:11" ht="15" customHeight="1" x14ac:dyDescent="0.25">
      <c r="C323" s="65">
        <v>12</v>
      </c>
      <c r="D323" s="66">
        <v>1685</v>
      </c>
      <c r="E323" s="66" t="s">
        <v>752</v>
      </c>
      <c r="F323" s="67" t="s">
        <v>710</v>
      </c>
      <c r="G323" s="68" t="s">
        <v>1105</v>
      </c>
      <c r="H323" s="68" t="s">
        <v>11</v>
      </c>
      <c r="I323" s="69">
        <v>101950.62130500001</v>
      </c>
      <c r="J323" s="70">
        <v>1304</v>
      </c>
      <c r="K323" s="71">
        <v>46235</v>
      </c>
    </row>
    <row r="324" spans="3:11" ht="15" customHeight="1" x14ac:dyDescent="0.25">
      <c r="C324" s="65">
        <v>11</v>
      </c>
      <c r="D324" s="66">
        <v>6522</v>
      </c>
      <c r="E324" s="66" t="s">
        <v>429</v>
      </c>
      <c r="F324" s="67" t="s">
        <v>710</v>
      </c>
      <c r="G324" s="68" t="s">
        <v>1106</v>
      </c>
      <c r="H324" s="68" t="s">
        <v>11</v>
      </c>
      <c r="I324" s="69">
        <v>67789.758280000009</v>
      </c>
      <c r="J324" s="70">
        <v>1324</v>
      </c>
      <c r="K324" s="71">
        <v>44256</v>
      </c>
    </row>
    <row r="325" spans="3:11" ht="15" customHeight="1" x14ac:dyDescent="0.25">
      <c r="C325" s="65">
        <v>11</v>
      </c>
      <c r="D325" s="66">
        <v>525</v>
      </c>
      <c r="E325" s="66" t="s">
        <v>978</v>
      </c>
      <c r="F325" s="67" t="s">
        <v>710</v>
      </c>
      <c r="G325" s="68" t="s">
        <v>1107</v>
      </c>
      <c r="H325" s="68" t="s">
        <v>11</v>
      </c>
      <c r="I325" s="69">
        <v>70156.225340000005</v>
      </c>
      <c r="J325" s="70">
        <v>1327</v>
      </c>
      <c r="K325" s="71">
        <v>43955</v>
      </c>
    </row>
    <row r="326" spans="3:11" ht="15" customHeight="1" x14ac:dyDescent="0.25">
      <c r="C326" s="65">
        <v>11</v>
      </c>
      <c r="D326" s="66">
        <v>540</v>
      </c>
      <c r="E326" s="66" t="s">
        <v>978</v>
      </c>
      <c r="F326" s="67" t="s">
        <v>710</v>
      </c>
      <c r="G326" s="68" t="s">
        <v>1108</v>
      </c>
      <c r="H326" s="68" t="s">
        <v>11</v>
      </c>
      <c r="I326" s="69">
        <v>31063.125340000002</v>
      </c>
      <c r="J326" s="70">
        <v>1327</v>
      </c>
      <c r="K326" s="71">
        <v>43955</v>
      </c>
    </row>
    <row r="327" spans="3:11" ht="15" customHeight="1" x14ac:dyDescent="0.25">
      <c r="C327" s="65">
        <v>6</v>
      </c>
      <c r="D327" s="66">
        <v>555</v>
      </c>
      <c r="E327" s="66" t="s">
        <v>1109</v>
      </c>
      <c r="F327" s="67" t="s">
        <v>710</v>
      </c>
      <c r="G327" s="68" t="s">
        <v>1110</v>
      </c>
      <c r="H327" s="68" t="s">
        <v>11</v>
      </c>
      <c r="I327" s="69">
        <v>32055.964950000001</v>
      </c>
      <c r="J327" s="70">
        <v>1327</v>
      </c>
      <c r="K327" s="71">
        <v>43955</v>
      </c>
    </row>
    <row r="328" spans="3:11" ht="15" customHeight="1" x14ac:dyDescent="0.25">
      <c r="C328" s="65">
        <v>5</v>
      </c>
      <c r="D328" s="66">
        <v>555</v>
      </c>
      <c r="E328" s="66" t="s">
        <v>1111</v>
      </c>
      <c r="F328" s="67" t="s">
        <v>710</v>
      </c>
      <c r="G328" s="68" t="s">
        <v>1112</v>
      </c>
      <c r="H328" s="68" t="s">
        <v>11</v>
      </c>
      <c r="I328" s="69">
        <v>63824.094499999999</v>
      </c>
      <c r="J328" s="70">
        <v>1327</v>
      </c>
      <c r="K328" s="71">
        <v>43955</v>
      </c>
    </row>
    <row r="329" spans="3:11" ht="15" customHeight="1" x14ac:dyDescent="0.25">
      <c r="C329" s="65">
        <v>72</v>
      </c>
      <c r="D329" s="66">
        <v>401</v>
      </c>
      <c r="E329" s="66" t="s">
        <v>819</v>
      </c>
      <c r="F329" s="67" t="s">
        <v>710</v>
      </c>
      <c r="G329" s="68" t="s">
        <v>1113</v>
      </c>
      <c r="H329" s="68" t="s">
        <v>11</v>
      </c>
      <c r="I329" s="69">
        <v>518016.84518</v>
      </c>
      <c r="J329" s="70">
        <v>1333</v>
      </c>
      <c r="K329" s="71">
        <v>44256</v>
      </c>
    </row>
    <row r="330" spans="3:11" ht="15" customHeight="1" x14ac:dyDescent="0.25">
      <c r="C330" s="65">
        <v>69</v>
      </c>
      <c r="D330" s="66">
        <v>3663</v>
      </c>
      <c r="E330" s="66" t="s">
        <v>1114</v>
      </c>
      <c r="F330" s="67" t="s">
        <v>710</v>
      </c>
      <c r="G330" s="68" t="s">
        <v>1115</v>
      </c>
      <c r="H330" s="68" t="s">
        <v>11</v>
      </c>
      <c r="I330" s="69">
        <v>1052497.05492</v>
      </c>
      <c r="J330" s="70">
        <v>1334</v>
      </c>
      <c r="K330" s="71">
        <v>43955</v>
      </c>
    </row>
    <row r="331" spans="3:11" ht="15" customHeight="1" x14ac:dyDescent="0.25">
      <c r="C331" s="65">
        <v>57</v>
      </c>
      <c r="D331" s="66">
        <v>2122</v>
      </c>
      <c r="E331" s="66" t="s">
        <v>577</v>
      </c>
      <c r="F331" s="67" t="s">
        <v>710</v>
      </c>
      <c r="G331" s="68" t="s">
        <v>1116</v>
      </c>
      <c r="H331" s="68" t="s">
        <v>11</v>
      </c>
      <c r="I331" s="69">
        <v>727654.80794000009</v>
      </c>
      <c r="J331" s="70">
        <v>1337</v>
      </c>
      <c r="K331" s="71">
        <v>43955</v>
      </c>
    </row>
    <row r="332" spans="3:11" ht="15" customHeight="1" x14ac:dyDescent="0.25">
      <c r="C332" s="65">
        <v>48</v>
      </c>
      <c r="D332" s="66">
        <v>8800</v>
      </c>
      <c r="E332" s="66" t="s">
        <v>1117</v>
      </c>
      <c r="F332" s="67" t="s">
        <v>957</v>
      </c>
      <c r="G332" s="68" t="s">
        <v>1118</v>
      </c>
      <c r="H332" s="68" t="s">
        <v>11</v>
      </c>
      <c r="I332" s="69">
        <v>646885.53820000007</v>
      </c>
      <c r="J332" s="70">
        <v>1341</v>
      </c>
      <c r="K332" s="71">
        <v>45323</v>
      </c>
    </row>
    <row r="333" spans="3:11" ht="15" customHeight="1" x14ac:dyDescent="0.25">
      <c r="C333" s="65">
        <v>66</v>
      </c>
      <c r="D333" s="66">
        <v>8051</v>
      </c>
      <c r="E333" s="66" t="s">
        <v>1119</v>
      </c>
      <c r="F333" s="67" t="s">
        <v>710</v>
      </c>
      <c r="G333" s="68" t="s">
        <v>1120</v>
      </c>
      <c r="H333" s="68" t="s">
        <v>11</v>
      </c>
      <c r="I333" s="69">
        <v>711634.62446000008</v>
      </c>
      <c r="J333" s="70">
        <v>1345</v>
      </c>
      <c r="K333" s="71">
        <v>43862</v>
      </c>
    </row>
    <row r="334" spans="3:11" ht="15" customHeight="1" x14ac:dyDescent="0.25">
      <c r="C334" s="65">
        <v>85</v>
      </c>
      <c r="D334" s="66">
        <v>2929</v>
      </c>
      <c r="E334" s="66" t="s">
        <v>982</v>
      </c>
      <c r="F334" s="67" t="s">
        <v>710</v>
      </c>
      <c r="G334" s="68" t="s">
        <v>1121</v>
      </c>
      <c r="H334" s="68" t="s">
        <v>11</v>
      </c>
      <c r="I334" s="69">
        <v>1351302.78266</v>
      </c>
      <c r="J334" s="70">
        <v>1369</v>
      </c>
      <c r="K334" s="71">
        <v>43862</v>
      </c>
    </row>
    <row r="335" spans="3:11" ht="15" customHeight="1" x14ac:dyDescent="0.25">
      <c r="C335" s="65">
        <v>96</v>
      </c>
      <c r="D335" s="66">
        <v>1000</v>
      </c>
      <c r="E335" s="66" t="s">
        <v>1122</v>
      </c>
      <c r="F335" s="67" t="s">
        <v>710</v>
      </c>
      <c r="G335" s="68" t="s">
        <v>1123</v>
      </c>
      <c r="H335" s="68" t="s">
        <v>11</v>
      </c>
      <c r="I335" s="69">
        <v>1964109.7475399999</v>
      </c>
      <c r="J335" s="70">
        <v>1381</v>
      </c>
      <c r="K335" s="71">
        <v>43862</v>
      </c>
    </row>
    <row r="336" spans="3:11" ht="15" customHeight="1" x14ac:dyDescent="0.25">
      <c r="C336" s="65">
        <v>66</v>
      </c>
      <c r="D336" s="66">
        <v>5600</v>
      </c>
      <c r="E336" s="66" t="s">
        <v>823</v>
      </c>
      <c r="F336" s="67" t="s">
        <v>710</v>
      </c>
      <c r="G336" s="68" t="s">
        <v>1124</v>
      </c>
      <c r="H336" s="68" t="s">
        <v>11</v>
      </c>
      <c r="I336" s="69">
        <v>291081.14272</v>
      </c>
      <c r="J336" s="70">
        <v>1393</v>
      </c>
      <c r="K336" s="71">
        <v>43862</v>
      </c>
    </row>
    <row r="337" spans="3:11" ht="15" customHeight="1" x14ac:dyDescent="0.25">
      <c r="C337" s="65">
        <v>100</v>
      </c>
      <c r="D337" s="66">
        <v>4040</v>
      </c>
      <c r="E337" s="66" t="s">
        <v>1125</v>
      </c>
      <c r="F337" s="67" t="s">
        <v>710</v>
      </c>
      <c r="G337" s="68" t="s">
        <v>1126</v>
      </c>
      <c r="H337" s="68" t="s">
        <v>11</v>
      </c>
      <c r="I337" s="69">
        <v>869183.50855999999</v>
      </c>
      <c r="J337" s="70">
        <v>1422</v>
      </c>
      <c r="K337" s="71">
        <v>43617</v>
      </c>
    </row>
    <row r="338" spans="3:11" ht="15" customHeight="1" x14ac:dyDescent="0.25">
      <c r="C338" s="65">
        <v>68</v>
      </c>
      <c r="D338" s="66">
        <v>5770</v>
      </c>
      <c r="E338" s="66" t="s">
        <v>1127</v>
      </c>
      <c r="F338" s="67" t="s">
        <v>710</v>
      </c>
      <c r="G338" s="68" t="s">
        <v>1128</v>
      </c>
      <c r="H338" s="68" t="s">
        <v>11</v>
      </c>
      <c r="I338" s="69">
        <v>843440.26164000004</v>
      </c>
      <c r="J338" s="70">
        <v>1423</v>
      </c>
      <c r="K338" s="71">
        <v>43252</v>
      </c>
    </row>
    <row r="339" spans="3:11" ht="15" customHeight="1" x14ac:dyDescent="0.25">
      <c r="C339" s="65">
        <v>6</v>
      </c>
      <c r="D339" s="66">
        <v>6743</v>
      </c>
      <c r="E339" s="66" t="s">
        <v>429</v>
      </c>
      <c r="F339" s="67" t="s">
        <v>710</v>
      </c>
      <c r="G339" s="68" t="s">
        <v>1129</v>
      </c>
      <c r="H339" s="68" t="s">
        <v>11</v>
      </c>
      <c r="I339" s="69">
        <v>127363.87215000002</v>
      </c>
      <c r="J339" s="70">
        <v>1463</v>
      </c>
      <c r="K339" s="71">
        <v>47027</v>
      </c>
    </row>
    <row r="340" spans="3:11" ht="15" customHeight="1" x14ac:dyDescent="0.25">
      <c r="C340" s="65">
        <v>12</v>
      </c>
      <c r="D340" s="66">
        <v>2145</v>
      </c>
      <c r="E340" s="66" t="s">
        <v>1130</v>
      </c>
      <c r="F340" s="67" t="s">
        <v>710</v>
      </c>
      <c r="G340" s="68" t="s">
        <v>1131</v>
      </c>
      <c r="H340" s="68" t="s">
        <v>11</v>
      </c>
      <c r="I340" s="69">
        <v>97993.938280000017</v>
      </c>
      <c r="J340" s="70">
        <v>1464</v>
      </c>
      <c r="K340" s="71">
        <v>47027</v>
      </c>
    </row>
    <row r="341" spans="3:11" ht="15" customHeight="1" x14ac:dyDescent="0.25">
      <c r="C341" s="65">
        <v>9</v>
      </c>
      <c r="D341" s="66">
        <v>1870</v>
      </c>
      <c r="E341" s="66" t="s">
        <v>1132</v>
      </c>
      <c r="F341" s="67" t="s">
        <v>710</v>
      </c>
      <c r="G341" s="68" t="s">
        <v>1133</v>
      </c>
      <c r="H341" s="68" t="s">
        <v>11</v>
      </c>
      <c r="I341" s="69">
        <v>139245.92419000002</v>
      </c>
      <c r="J341" s="70">
        <v>1466</v>
      </c>
      <c r="K341" s="71">
        <v>47209</v>
      </c>
    </row>
    <row r="342" spans="3:11" ht="15" customHeight="1" x14ac:dyDescent="0.25">
      <c r="C342" s="65">
        <v>8</v>
      </c>
      <c r="D342" s="66">
        <v>2055</v>
      </c>
      <c r="E342" s="66" t="s">
        <v>857</v>
      </c>
      <c r="F342" s="67" t="s">
        <v>710</v>
      </c>
      <c r="G342" s="68" t="s">
        <v>1016</v>
      </c>
      <c r="H342" s="68" t="s">
        <v>11</v>
      </c>
      <c r="I342" s="69">
        <v>227287.74771500003</v>
      </c>
      <c r="J342" s="70">
        <v>1467</v>
      </c>
      <c r="K342" s="71">
        <v>47027</v>
      </c>
    </row>
    <row r="343" spans="3:11" ht="15" customHeight="1" x14ac:dyDescent="0.25">
      <c r="C343" s="65">
        <v>18</v>
      </c>
      <c r="D343" s="66">
        <v>500</v>
      </c>
      <c r="E343" s="66" t="s">
        <v>1134</v>
      </c>
      <c r="F343" s="67" t="s">
        <v>710</v>
      </c>
      <c r="G343" s="68" t="s">
        <v>1135</v>
      </c>
      <c r="H343" s="68" t="s">
        <v>11</v>
      </c>
      <c r="I343" s="69">
        <v>428808.97331500001</v>
      </c>
      <c r="J343" s="70">
        <v>1467</v>
      </c>
      <c r="K343" s="71">
        <v>47027</v>
      </c>
    </row>
    <row r="344" spans="3:11" ht="15" customHeight="1" x14ac:dyDescent="0.25">
      <c r="C344" s="65">
        <v>10</v>
      </c>
      <c r="D344" s="66">
        <v>2721</v>
      </c>
      <c r="E344" s="66" t="s">
        <v>1136</v>
      </c>
      <c r="F344" s="67" t="s">
        <v>710</v>
      </c>
      <c r="G344" s="68" t="s">
        <v>1137</v>
      </c>
      <c r="H344" s="68" t="s">
        <v>11</v>
      </c>
      <c r="I344" s="69">
        <v>208626.87191500003</v>
      </c>
      <c r="J344" s="70">
        <v>1469</v>
      </c>
      <c r="K344" s="71">
        <v>47392</v>
      </c>
    </row>
    <row r="345" spans="3:11" ht="15" customHeight="1" x14ac:dyDescent="0.25">
      <c r="C345" s="65">
        <v>6</v>
      </c>
      <c r="D345" s="66">
        <v>1100</v>
      </c>
      <c r="E345" s="66" t="s">
        <v>1138</v>
      </c>
      <c r="F345" s="67" t="s">
        <v>710</v>
      </c>
      <c r="G345" s="68" t="s">
        <v>1139</v>
      </c>
      <c r="H345" s="68" t="s">
        <v>11</v>
      </c>
      <c r="I345" s="69">
        <v>100398.56138500001</v>
      </c>
      <c r="J345" s="70">
        <v>1469</v>
      </c>
      <c r="K345" s="71">
        <v>47392</v>
      </c>
    </row>
    <row r="346" spans="3:11" ht="15" customHeight="1" x14ac:dyDescent="0.25">
      <c r="C346" s="65">
        <v>99</v>
      </c>
      <c r="D346" s="66">
        <v>2025</v>
      </c>
      <c r="E346" s="66" t="s">
        <v>1140</v>
      </c>
      <c r="F346" s="67" t="s">
        <v>710</v>
      </c>
      <c r="G346" s="68" t="s">
        <v>1141</v>
      </c>
      <c r="H346" s="68" t="s">
        <v>11</v>
      </c>
      <c r="I346" s="69">
        <v>1187939.481995</v>
      </c>
      <c r="J346" s="70">
        <v>1471</v>
      </c>
      <c r="K346" s="71">
        <v>47300</v>
      </c>
    </row>
    <row r="347" spans="3:11" ht="15" customHeight="1" x14ac:dyDescent="0.25">
      <c r="C347" s="65">
        <v>12</v>
      </c>
      <c r="D347" s="66">
        <v>7221</v>
      </c>
      <c r="E347" s="66" t="s">
        <v>1142</v>
      </c>
      <c r="F347" s="67" t="s">
        <v>710</v>
      </c>
      <c r="G347" s="68" t="s">
        <v>1143</v>
      </c>
      <c r="H347" s="68" t="s">
        <v>11</v>
      </c>
      <c r="I347" s="69">
        <v>162608.25464000003</v>
      </c>
      <c r="J347" s="70">
        <v>1472</v>
      </c>
      <c r="K347" s="71">
        <v>47209</v>
      </c>
    </row>
    <row r="348" spans="3:11" ht="15" customHeight="1" x14ac:dyDescent="0.25">
      <c r="C348" s="65">
        <v>96</v>
      </c>
      <c r="D348" s="66">
        <v>425</v>
      </c>
      <c r="E348" s="66" t="s">
        <v>1144</v>
      </c>
      <c r="F348" s="67" t="s">
        <v>710</v>
      </c>
      <c r="G348" s="68" t="s">
        <v>1145</v>
      </c>
      <c r="H348" s="68" t="s">
        <v>11</v>
      </c>
      <c r="I348" s="69">
        <v>1543101.6580000001</v>
      </c>
      <c r="J348" s="70">
        <v>1473</v>
      </c>
      <c r="K348" s="71">
        <v>47300</v>
      </c>
    </row>
    <row r="349" spans="3:11" ht="15" customHeight="1" x14ac:dyDescent="0.25">
      <c r="C349" s="65">
        <v>6</v>
      </c>
      <c r="D349" s="66">
        <v>1701</v>
      </c>
      <c r="E349" s="66" t="s">
        <v>797</v>
      </c>
      <c r="F349" s="67" t="s">
        <v>710</v>
      </c>
      <c r="G349" s="68" t="s">
        <v>1146</v>
      </c>
      <c r="H349" s="68" t="s">
        <v>11</v>
      </c>
      <c r="I349" s="69">
        <v>44359.022734999999</v>
      </c>
      <c r="J349" s="70">
        <v>1474</v>
      </c>
      <c r="K349" s="71">
        <v>47209</v>
      </c>
    </row>
    <row r="350" spans="3:11" ht="15" customHeight="1" x14ac:dyDescent="0.25">
      <c r="C350" s="65">
        <v>8</v>
      </c>
      <c r="D350" s="66">
        <v>1605</v>
      </c>
      <c r="E350" s="66" t="s">
        <v>1132</v>
      </c>
      <c r="F350" s="67" t="s">
        <v>710</v>
      </c>
      <c r="G350" s="68" t="s">
        <v>1147</v>
      </c>
      <c r="H350" s="68" t="s">
        <v>11</v>
      </c>
      <c r="I350" s="69">
        <v>35880.612829999998</v>
      </c>
      <c r="J350" s="70">
        <v>1474</v>
      </c>
      <c r="K350" s="71">
        <v>47209</v>
      </c>
    </row>
    <row r="351" spans="3:11" ht="15" customHeight="1" x14ac:dyDescent="0.25">
      <c r="C351" s="65">
        <v>12</v>
      </c>
      <c r="D351" s="66">
        <v>1750</v>
      </c>
      <c r="E351" s="66" t="s">
        <v>901</v>
      </c>
      <c r="F351" s="67" t="s">
        <v>710</v>
      </c>
      <c r="G351" s="68" t="s">
        <v>1148</v>
      </c>
      <c r="H351" s="68" t="s">
        <v>11</v>
      </c>
      <c r="I351" s="69">
        <v>65271.851035</v>
      </c>
      <c r="J351" s="70">
        <v>1474</v>
      </c>
      <c r="K351" s="71">
        <v>47209</v>
      </c>
    </row>
    <row r="352" spans="3:11" ht="15" customHeight="1" x14ac:dyDescent="0.25">
      <c r="C352" s="65">
        <v>3</v>
      </c>
      <c r="D352" s="66" t="s">
        <v>75</v>
      </c>
      <c r="E352" s="66" t="s">
        <v>75</v>
      </c>
      <c r="F352" s="67" t="s">
        <v>710</v>
      </c>
      <c r="G352" s="68" t="s">
        <v>75</v>
      </c>
      <c r="H352" s="68" t="s">
        <v>11</v>
      </c>
      <c r="I352" s="69">
        <v>51717.734544999999</v>
      </c>
      <c r="J352" s="70">
        <v>1474</v>
      </c>
      <c r="K352" s="71">
        <v>47209</v>
      </c>
    </row>
    <row r="353" spans="3:11" ht="15" customHeight="1" x14ac:dyDescent="0.25">
      <c r="C353" s="65">
        <v>6</v>
      </c>
      <c r="D353" s="66">
        <v>3911</v>
      </c>
      <c r="E353" s="66" t="s">
        <v>1085</v>
      </c>
      <c r="F353" s="67" t="s">
        <v>710</v>
      </c>
      <c r="G353" s="68" t="s">
        <v>1149</v>
      </c>
      <c r="H353" s="68" t="s">
        <v>11</v>
      </c>
      <c r="I353" s="69">
        <v>101865.476735</v>
      </c>
      <c r="J353" s="70">
        <v>1474</v>
      </c>
      <c r="K353" s="71">
        <v>47209</v>
      </c>
    </row>
    <row r="354" spans="3:11" ht="15" customHeight="1" x14ac:dyDescent="0.25">
      <c r="C354" s="65">
        <v>6</v>
      </c>
      <c r="D354" s="66">
        <v>3964</v>
      </c>
      <c r="E354" s="66" t="s">
        <v>1081</v>
      </c>
      <c r="F354" s="67" t="s">
        <v>710</v>
      </c>
      <c r="G354" s="68" t="s">
        <v>1082</v>
      </c>
      <c r="H354" s="68" t="s">
        <v>11</v>
      </c>
      <c r="I354" s="69">
        <v>4372.9357349999991</v>
      </c>
      <c r="J354" s="70">
        <v>1474</v>
      </c>
      <c r="K354" s="71">
        <v>47209</v>
      </c>
    </row>
    <row r="355" spans="3:11" ht="15" customHeight="1" x14ac:dyDescent="0.25">
      <c r="C355" s="65">
        <v>14</v>
      </c>
      <c r="D355" s="66">
        <v>2191</v>
      </c>
      <c r="E355" s="66" t="s">
        <v>901</v>
      </c>
      <c r="F355" s="67" t="s">
        <v>710</v>
      </c>
      <c r="G355" s="68" t="s">
        <v>1150</v>
      </c>
      <c r="H355" s="68" t="s">
        <v>11</v>
      </c>
      <c r="I355" s="69">
        <v>266925.95572000003</v>
      </c>
      <c r="J355" s="70">
        <v>1475</v>
      </c>
      <c r="K355" s="71">
        <v>47119</v>
      </c>
    </row>
    <row r="356" spans="3:11" ht="15" customHeight="1" x14ac:dyDescent="0.25">
      <c r="C356" s="65">
        <v>78</v>
      </c>
      <c r="D356" s="66">
        <v>4450</v>
      </c>
      <c r="E356" s="66" t="s">
        <v>985</v>
      </c>
      <c r="F356" s="67" t="s">
        <v>710</v>
      </c>
      <c r="G356" s="68" t="s">
        <v>1151</v>
      </c>
      <c r="H356" s="68" t="s">
        <v>11</v>
      </c>
      <c r="I356" s="69">
        <v>1278913.34476</v>
      </c>
      <c r="J356" s="70">
        <v>1477</v>
      </c>
      <c r="K356" s="71">
        <v>47119</v>
      </c>
    </row>
    <row r="357" spans="3:11" ht="15" customHeight="1" x14ac:dyDescent="0.25">
      <c r="C357" s="65">
        <v>9</v>
      </c>
      <c r="D357" s="66">
        <v>4670</v>
      </c>
      <c r="E357" s="66" t="s">
        <v>1152</v>
      </c>
      <c r="F357" s="67" t="s">
        <v>710</v>
      </c>
      <c r="G357" s="68" t="s">
        <v>1153</v>
      </c>
      <c r="H357" s="68" t="s">
        <v>11</v>
      </c>
      <c r="I357" s="69">
        <v>231177.99584000002</v>
      </c>
      <c r="J357" s="70">
        <v>1501</v>
      </c>
      <c r="K357" s="71">
        <v>46478</v>
      </c>
    </row>
    <row r="358" spans="3:11" ht="15" customHeight="1" x14ac:dyDescent="0.25">
      <c r="C358" s="65">
        <v>6</v>
      </c>
      <c r="D358" s="66">
        <v>4025</v>
      </c>
      <c r="E358" s="66" t="s">
        <v>723</v>
      </c>
      <c r="F358" s="67" t="s">
        <v>710</v>
      </c>
      <c r="G358" s="68" t="s">
        <v>1154</v>
      </c>
      <c r="H358" s="68" t="s">
        <v>11</v>
      </c>
      <c r="I358" s="69">
        <v>132726.37204000002</v>
      </c>
      <c r="J358" s="70">
        <v>1501</v>
      </c>
      <c r="K358" s="71">
        <v>46478</v>
      </c>
    </row>
    <row r="359" spans="3:11" ht="15" customHeight="1" x14ac:dyDescent="0.25">
      <c r="C359" s="65">
        <v>15</v>
      </c>
      <c r="D359" s="66">
        <v>4400</v>
      </c>
      <c r="E359" s="66" t="s">
        <v>1085</v>
      </c>
      <c r="F359" s="67" t="s">
        <v>710</v>
      </c>
      <c r="G359" s="68" t="s">
        <v>1155</v>
      </c>
      <c r="H359" s="68" t="s">
        <v>11</v>
      </c>
      <c r="I359" s="69">
        <v>171379.83344000002</v>
      </c>
      <c r="J359" s="70">
        <v>1501</v>
      </c>
      <c r="K359" s="71">
        <v>46478</v>
      </c>
    </row>
    <row r="360" spans="3:11" ht="15" customHeight="1" x14ac:dyDescent="0.25">
      <c r="C360" s="65">
        <v>86</v>
      </c>
      <c r="D360" s="66">
        <v>255</v>
      </c>
      <c r="E360" s="66" t="s">
        <v>1140</v>
      </c>
      <c r="F360" s="67" t="s">
        <v>710</v>
      </c>
      <c r="G360" s="68" t="s">
        <v>1156</v>
      </c>
      <c r="H360" s="68" t="s">
        <v>11</v>
      </c>
      <c r="I360" s="69">
        <v>348585.10130000004</v>
      </c>
      <c r="J360" s="70">
        <v>1502</v>
      </c>
      <c r="K360" s="71">
        <v>47119</v>
      </c>
    </row>
    <row r="361" spans="3:11" ht="15" customHeight="1" x14ac:dyDescent="0.25">
      <c r="C361" s="65">
        <v>106</v>
      </c>
      <c r="D361" s="66">
        <v>6520</v>
      </c>
      <c r="E361" s="66" t="s">
        <v>1157</v>
      </c>
      <c r="F361" s="67" t="s">
        <v>710</v>
      </c>
      <c r="G361" s="68" t="s">
        <v>1158</v>
      </c>
      <c r="H361" s="68" t="s">
        <v>11</v>
      </c>
      <c r="I361" s="69">
        <v>313589.82026000007</v>
      </c>
      <c r="J361" s="70">
        <v>1503</v>
      </c>
      <c r="K361" s="71">
        <v>47027</v>
      </c>
    </row>
    <row r="362" spans="3:11" ht="15" customHeight="1" x14ac:dyDescent="0.25">
      <c r="C362" s="65">
        <v>24</v>
      </c>
      <c r="D362" s="66">
        <v>1945</v>
      </c>
      <c r="E362" s="66" t="s">
        <v>1132</v>
      </c>
      <c r="F362" s="67" t="s">
        <v>710</v>
      </c>
      <c r="G362" s="68" t="s">
        <v>1159</v>
      </c>
      <c r="H362" s="68" t="s">
        <v>11</v>
      </c>
      <c r="I362" s="69">
        <v>507936.46010500006</v>
      </c>
      <c r="J362" s="70">
        <v>1504</v>
      </c>
      <c r="K362" s="71">
        <v>46935</v>
      </c>
    </row>
    <row r="363" spans="3:11" ht="15" customHeight="1" x14ac:dyDescent="0.25">
      <c r="C363" s="65">
        <v>24</v>
      </c>
      <c r="D363" s="66">
        <v>2105</v>
      </c>
      <c r="E363" s="66" t="s">
        <v>1160</v>
      </c>
      <c r="F363" s="67" t="s">
        <v>710</v>
      </c>
      <c r="G363" s="68" t="s">
        <v>1161</v>
      </c>
      <c r="H363" s="68" t="s">
        <v>11</v>
      </c>
      <c r="I363" s="69">
        <v>322405.86510500003</v>
      </c>
      <c r="J363" s="70">
        <v>1504</v>
      </c>
      <c r="K363" s="71">
        <v>46935</v>
      </c>
    </row>
    <row r="364" spans="3:11" ht="15" customHeight="1" x14ac:dyDescent="0.25">
      <c r="C364" s="65">
        <v>6</v>
      </c>
      <c r="D364" s="66">
        <v>840</v>
      </c>
      <c r="E364" s="66" t="s">
        <v>1100</v>
      </c>
      <c r="F364" s="67" t="s">
        <v>710</v>
      </c>
      <c r="G364" s="68" t="s">
        <v>1162</v>
      </c>
      <c r="H364" s="68" t="s">
        <v>11</v>
      </c>
      <c r="I364" s="69">
        <v>71520.084560000003</v>
      </c>
      <c r="J364" s="70">
        <v>1505</v>
      </c>
      <c r="K364" s="71">
        <v>46478</v>
      </c>
    </row>
    <row r="365" spans="3:11" ht="15" customHeight="1" x14ac:dyDescent="0.25">
      <c r="C365" s="65">
        <v>6</v>
      </c>
      <c r="D365" s="66">
        <v>720</v>
      </c>
      <c r="E365" s="66" t="s">
        <v>1100</v>
      </c>
      <c r="F365" s="67" t="s">
        <v>710</v>
      </c>
      <c r="G365" s="68" t="s">
        <v>1163</v>
      </c>
      <c r="H365" s="68" t="s">
        <v>11</v>
      </c>
      <c r="I365" s="69">
        <v>67851.298559999996</v>
      </c>
      <c r="J365" s="70">
        <v>1505</v>
      </c>
      <c r="K365" s="71">
        <v>46478</v>
      </c>
    </row>
    <row r="366" spans="3:11" ht="15" customHeight="1" x14ac:dyDescent="0.25">
      <c r="C366" s="65">
        <v>11</v>
      </c>
      <c r="D366" s="66">
        <v>1125</v>
      </c>
      <c r="E366" s="66" t="s">
        <v>1164</v>
      </c>
      <c r="F366" s="67" t="s">
        <v>710</v>
      </c>
      <c r="G366" s="68" t="s">
        <v>1165</v>
      </c>
      <c r="H366" s="68" t="s">
        <v>11</v>
      </c>
      <c r="I366" s="69">
        <v>223959.45560000002</v>
      </c>
      <c r="J366" s="70">
        <v>1505</v>
      </c>
      <c r="K366" s="71">
        <v>46478</v>
      </c>
    </row>
    <row r="367" spans="3:11" ht="15" customHeight="1" x14ac:dyDescent="0.25">
      <c r="C367" s="65">
        <v>11</v>
      </c>
      <c r="D367" s="66">
        <v>1150</v>
      </c>
      <c r="E367" s="66" t="s">
        <v>1164</v>
      </c>
      <c r="F367" s="67" t="s">
        <v>710</v>
      </c>
      <c r="G367" s="68" t="s">
        <v>1166</v>
      </c>
      <c r="H367" s="68" t="s">
        <v>11</v>
      </c>
      <c r="I367" s="69">
        <v>81088.218600000007</v>
      </c>
      <c r="J367" s="70">
        <v>1505</v>
      </c>
      <c r="K367" s="71">
        <v>46478</v>
      </c>
    </row>
    <row r="368" spans="3:11" ht="15" customHeight="1" x14ac:dyDescent="0.25">
      <c r="C368" s="65">
        <v>21</v>
      </c>
      <c r="D368" s="66">
        <v>145</v>
      </c>
      <c r="E368" s="66" t="s">
        <v>1167</v>
      </c>
      <c r="F368" s="67" t="s">
        <v>710</v>
      </c>
      <c r="G368" s="68" t="s">
        <v>1168</v>
      </c>
      <c r="H368" s="68" t="s">
        <v>11</v>
      </c>
      <c r="I368" s="69">
        <v>204333.54878499999</v>
      </c>
      <c r="J368" s="70">
        <v>1506</v>
      </c>
      <c r="K368" s="71">
        <v>46388</v>
      </c>
    </row>
    <row r="369" spans="3:11" ht="15" customHeight="1" x14ac:dyDescent="0.25">
      <c r="C369" s="65">
        <v>107</v>
      </c>
      <c r="D369" s="66">
        <v>7750</v>
      </c>
      <c r="E369" s="66" t="s">
        <v>1169</v>
      </c>
      <c r="F369" s="67" t="s">
        <v>957</v>
      </c>
      <c r="G369" s="68" t="s">
        <v>1170</v>
      </c>
      <c r="H369" s="68" t="s">
        <v>11</v>
      </c>
      <c r="I369" s="69">
        <v>1346351.4696</v>
      </c>
      <c r="J369" s="70">
        <v>1529</v>
      </c>
      <c r="K369" s="71">
        <v>46569</v>
      </c>
    </row>
    <row r="370" spans="3:11" ht="15" customHeight="1" x14ac:dyDescent="0.25">
      <c r="C370" s="65">
        <v>132</v>
      </c>
      <c r="D370" s="66">
        <v>35</v>
      </c>
      <c r="E370" s="66" t="s">
        <v>1171</v>
      </c>
      <c r="F370" s="67" t="s">
        <v>1172</v>
      </c>
      <c r="G370" s="68" t="s">
        <v>1173</v>
      </c>
      <c r="H370" s="68" t="s">
        <v>11</v>
      </c>
      <c r="I370" s="69">
        <v>3296341.1762999999</v>
      </c>
      <c r="J370" s="70">
        <v>1536</v>
      </c>
      <c r="K370" s="71">
        <v>47209</v>
      </c>
    </row>
    <row r="371" spans="3:11" ht="15" customHeight="1" x14ac:dyDescent="0.25">
      <c r="C371" s="65">
        <v>72</v>
      </c>
      <c r="D371" s="66">
        <v>1355</v>
      </c>
      <c r="E371" s="66" t="s">
        <v>185</v>
      </c>
      <c r="F371" s="67" t="s">
        <v>713</v>
      </c>
      <c r="G371" s="68" t="s">
        <v>1174</v>
      </c>
      <c r="H371" s="68" t="s">
        <v>11</v>
      </c>
      <c r="I371" s="69">
        <v>513420.03822000005</v>
      </c>
      <c r="J371" s="70">
        <v>1538</v>
      </c>
      <c r="K371" s="71">
        <v>47574</v>
      </c>
    </row>
    <row r="372" spans="3:11" ht="15" customHeight="1" x14ac:dyDescent="0.25">
      <c r="C372" s="65">
        <v>100</v>
      </c>
      <c r="D372" s="66">
        <v>760</v>
      </c>
      <c r="E372" s="66" t="s">
        <v>1175</v>
      </c>
      <c r="F372" s="67" t="s">
        <v>826</v>
      </c>
      <c r="G372" s="68" t="s">
        <v>1176</v>
      </c>
      <c r="H372" s="68" t="s">
        <v>11</v>
      </c>
      <c r="I372" s="69">
        <v>1362217.88998</v>
      </c>
      <c r="J372" s="70">
        <v>1636</v>
      </c>
      <c r="K372" s="71">
        <v>47300</v>
      </c>
    </row>
    <row r="373" spans="3:11" ht="15" customHeight="1" x14ac:dyDescent="0.25">
      <c r="C373" s="65">
        <v>3</v>
      </c>
      <c r="D373" s="66" t="s">
        <v>75</v>
      </c>
      <c r="E373" s="66" t="s">
        <v>75</v>
      </c>
      <c r="F373" s="67" t="s">
        <v>710</v>
      </c>
      <c r="G373" s="68" t="s">
        <v>75</v>
      </c>
      <c r="H373" s="68" t="s">
        <v>11</v>
      </c>
      <c r="I373" s="69">
        <v>74899.760045000003</v>
      </c>
      <c r="J373" s="70">
        <v>1700</v>
      </c>
      <c r="K373" s="71">
        <v>42339</v>
      </c>
    </row>
    <row r="374" spans="3:11" ht="15" customHeight="1" x14ac:dyDescent="0.25">
      <c r="C374" s="65">
        <v>3</v>
      </c>
      <c r="D374" s="66" t="s">
        <v>75</v>
      </c>
      <c r="E374" s="66" t="s">
        <v>75</v>
      </c>
      <c r="F374" s="67" t="s">
        <v>710</v>
      </c>
      <c r="G374" s="68" t="s">
        <v>75</v>
      </c>
      <c r="H374" s="68" t="s">
        <v>11</v>
      </c>
      <c r="I374" s="69">
        <v>35244.769045000001</v>
      </c>
      <c r="J374" s="70">
        <v>1700</v>
      </c>
      <c r="K374" s="71">
        <v>42339</v>
      </c>
    </row>
    <row r="375" spans="3:11" ht="15" customHeight="1" x14ac:dyDescent="0.25">
      <c r="C375" s="65">
        <v>6</v>
      </c>
      <c r="D375" s="66">
        <v>4100</v>
      </c>
      <c r="E375" s="66" t="s">
        <v>723</v>
      </c>
      <c r="F375" s="67" t="s">
        <v>710</v>
      </c>
      <c r="G375" s="68" t="s">
        <v>1177</v>
      </c>
      <c r="H375" s="68" t="s">
        <v>11</v>
      </c>
      <c r="I375" s="69">
        <v>34970.28585</v>
      </c>
      <c r="J375" s="70">
        <v>1700</v>
      </c>
      <c r="K375" s="71">
        <v>42339</v>
      </c>
    </row>
    <row r="376" spans="3:11" ht="15" customHeight="1" x14ac:dyDescent="0.25">
      <c r="C376" s="65">
        <v>52</v>
      </c>
      <c r="D376" s="66">
        <v>3000</v>
      </c>
      <c r="E376" s="66" t="s">
        <v>1178</v>
      </c>
      <c r="F376" s="67" t="s">
        <v>710</v>
      </c>
      <c r="G376" s="68" t="s">
        <v>1179</v>
      </c>
      <c r="H376" s="68" t="s">
        <v>11</v>
      </c>
      <c r="I376" s="69">
        <v>190914.19036000004</v>
      </c>
      <c r="J376" s="70">
        <v>1701</v>
      </c>
      <c r="K376" s="71">
        <v>42339</v>
      </c>
    </row>
    <row r="377" spans="3:11" ht="15" customHeight="1" x14ac:dyDescent="0.25">
      <c r="C377" s="65">
        <v>81</v>
      </c>
      <c r="D377" s="66">
        <v>4240</v>
      </c>
      <c r="E377" s="66" t="s">
        <v>862</v>
      </c>
      <c r="F377" s="67" t="s">
        <v>710</v>
      </c>
      <c r="G377" s="68" t="s">
        <v>1180</v>
      </c>
      <c r="H377" s="68" t="s">
        <v>11</v>
      </c>
      <c r="I377" s="69">
        <v>36605.786380000005</v>
      </c>
      <c r="J377" s="70">
        <v>1707</v>
      </c>
      <c r="K377" s="71">
        <v>42339</v>
      </c>
    </row>
    <row r="378" spans="3:11" ht="15" customHeight="1" x14ac:dyDescent="0.25">
      <c r="C378" s="65">
        <v>69</v>
      </c>
      <c r="D378" s="66">
        <v>1315</v>
      </c>
      <c r="E378" s="66" t="s">
        <v>864</v>
      </c>
      <c r="F378" s="67" t="s">
        <v>710</v>
      </c>
      <c r="G378" s="68" t="s">
        <v>1181</v>
      </c>
      <c r="H378" s="68" t="s">
        <v>11</v>
      </c>
      <c r="I378" s="69">
        <v>1479844.6210399999</v>
      </c>
      <c r="J378" s="70">
        <v>1710</v>
      </c>
      <c r="K378" s="71">
        <v>42795</v>
      </c>
    </row>
    <row r="379" spans="3:11" ht="15" customHeight="1" x14ac:dyDescent="0.25">
      <c r="C379" s="65">
        <v>87</v>
      </c>
      <c r="D379" s="66">
        <v>600</v>
      </c>
      <c r="E379" s="66" t="s">
        <v>1122</v>
      </c>
      <c r="F379" s="67" t="s">
        <v>710</v>
      </c>
      <c r="G379" s="68" t="s">
        <v>1182</v>
      </c>
      <c r="H379" s="68" t="s">
        <v>11</v>
      </c>
      <c r="I379" s="69">
        <v>1663530.50306</v>
      </c>
      <c r="J379" s="70">
        <v>1713</v>
      </c>
      <c r="K379" s="71">
        <v>42675</v>
      </c>
    </row>
    <row r="380" spans="3:11" ht="15" customHeight="1" x14ac:dyDescent="0.25">
      <c r="C380" s="65">
        <v>18</v>
      </c>
      <c r="D380" s="66">
        <v>1858</v>
      </c>
      <c r="E380" s="66" t="s">
        <v>797</v>
      </c>
      <c r="F380" s="67" t="s">
        <v>710</v>
      </c>
      <c r="G380" s="68" t="s">
        <v>1183</v>
      </c>
      <c r="H380" s="68" t="s">
        <v>11</v>
      </c>
      <c r="I380" s="69">
        <v>484005.36292000004</v>
      </c>
      <c r="J380" s="70">
        <v>1714</v>
      </c>
      <c r="K380" s="71">
        <v>41974</v>
      </c>
    </row>
    <row r="381" spans="3:11" ht="15" customHeight="1" x14ac:dyDescent="0.25">
      <c r="C381" s="65">
        <v>102</v>
      </c>
      <c r="D381" s="66">
        <v>6180</v>
      </c>
      <c r="E381" s="66" t="s">
        <v>1184</v>
      </c>
      <c r="F381" s="67" t="s">
        <v>920</v>
      </c>
      <c r="G381" s="68" t="s">
        <v>1185</v>
      </c>
      <c r="H381" s="68" t="s">
        <v>11</v>
      </c>
      <c r="I381" s="69">
        <v>130194.43124000002</v>
      </c>
      <c r="J381" s="70">
        <v>1787</v>
      </c>
      <c r="K381" s="71">
        <v>47665</v>
      </c>
    </row>
    <row r="382" spans="3:11" ht="15" customHeight="1" x14ac:dyDescent="0.25">
      <c r="C382" s="65">
        <v>102</v>
      </c>
      <c r="D382" s="66">
        <v>6150</v>
      </c>
      <c r="E382" s="66" t="s">
        <v>1184</v>
      </c>
      <c r="F382" s="67" t="s">
        <v>920</v>
      </c>
      <c r="G382" s="68" t="s">
        <v>1186</v>
      </c>
      <c r="H382" s="68" t="s">
        <v>11</v>
      </c>
      <c r="I382" s="69">
        <v>148367.74156000002</v>
      </c>
      <c r="J382" s="70">
        <v>1787</v>
      </c>
      <c r="K382" s="71">
        <v>47665</v>
      </c>
    </row>
    <row r="383" spans="3:11" ht="15" customHeight="1" x14ac:dyDescent="0.25">
      <c r="C383" s="65">
        <v>15</v>
      </c>
      <c r="D383" s="66">
        <v>5410</v>
      </c>
      <c r="E383" s="66" t="s">
        <v>1187</v>
      </c>
      <c r="F383" s="67" t="s">
        <v>710</v>
      </c>
      <c r="G383" s="68" t="s">
        <v>1188</v>
      </c>
      <c r="H383" s="68" t="s">
        <v>11</v>
      </c>
      <c r="I383" s="69">
        <v>308793.65200000006</v>
      </c>
      <c r="J383" s="70">
        <v>1792</v>
      </c>
      <c r="K383" s="71">
        <v>47574</v>
      </c>
    </row>
    <row r="384" spans="3:11" ht="15" customHeight="1" x14ac:dyDescent="0.25">
      <c r="C384" s="65">
        <v>21</v>
      </c>
      <c r="D384" s="66">
        <v>3985</v>
      </c>
      <c r="E384" s="66" t="s">
        <v>1189</v>
      </c>
      <c r="F384" s="67" t="s">
        <v>710</v>
      </c>
      <c r="G384" s="68" t="s">
        <v>1190</v>
      </c>
      <c r="H384" s="68" t="s">
        <v>11</v>
      </c>
      <c r="I384" s="69">
        <v>155452.1177</v>
      </c>
      <c r="J384" s="70">
        <v>1792</v>
      </c>
      <c r="K384" s="71">
        <v>47574</v>
      </c>
    </row>
    <row r="385" spans="3:11" ht="15" customHeight="1" x14ac:dyDescent="0.25">
      <c r="C385" s="65">
        <v>86</v>
      </c>
      <c r="D385" s="66">
        <v>220</v>
      </c>
      <c r="E385" s="66" t="s">
        <v>821</v>
      </c>
      <c r="F385" s="67" t="s">
        <v>710</v>
      </c>
      <c r="G385" s="68" t="s">
        <v>1191</v>
      </c>
      <c r="H385" s="68" t="s">
        <v>11</v>
      </c>
      <c r="I385" s="69">
        <v>225540.84876000002</v>
      </c>
      <c r="J385" s="70">
        <v>1793</v>
      </c>
      <c r="K385" s="71">
        <v>47574</v>
      </c>
    </row>
    <row r="386" spans="3:11" ht="15" customHeight="1" x14ac:dyDescent="0.25">
      <c r="C386" s="65">
        <v>86</v>
      </c>
      <c r="D386" s="66">
        <v>2101</v>
      </c>
      <c r="E386" s="66" t="s">
        <v>1192</v>
      </c>
      <c r="F386" s="67" t="s">
        <v>710</v>
      </c>
      <c r="G386" s="68" t="s">
        <v>1193</v>
      </c>
      <c r="H386" s="68" t="s">
        <v>11</v>
      </c>
      <c r="I386" s="69">
        <v>1043629.36366</v>
      </c>
      <c r="J386" s="70">
        <v>1794</v>
      </c>
      <c r="K386" s="71">
        <v>47574</v>
      </c>
    </row>
    <row r="387" spans="3:11" ht="15" customHeight="1" x14ac:dyDescent="0.25">
      <c r="C387" s="65">
        <v>105</v>
      </c>
      <c r="D387" s="66">
        <v>5605</v>
      </c>
      <c r="E387" s="66" t="s">
        <v>1194</v>
      </c>
      <c r="F387" s="67" t="s">
        <v>710</v>
      </c>
      <c r="G387" s="68" t="s">
        <v>1195</v>
      </c>
      <c r="H387" s="68" t="s">
        <v>11</v>
      </c>
      <c r="I387" s="69">
        <v>413615.83947999997</v>
      </c>
      <c r="J387" s="70">
        <v>1796</v>
      </c>
      <c r="K387" s="71">
        <v>47665</v>
      </c>
    </row>
    <row r="388" spans="3:11" ht="15" customHeight="1" x14ac:dyDescent="0.25">
      <c r="C388" s="65">
        <v>77</v>
      </c>
      <c r="D388" s="66">
        <v>5959</v>
      </c>
      <c r="E388" s="66" t="s">
        <v>1196</v>
      </c>
      <c r="F388" s="67" t="s">
        <v>710</v>
      </c>
      <c r="G388" s="68" t="s">
        <v>1197</v>
      </c>
      <c r="H388" s="68" t="s">
        <v>11</v>
      </c>
      <c r="I388" s="69">
        <v>773085.56166000001</v>
      </c>
      <c r="J388" s="70">
        <v>1797</v>
      </c>
      <c r="K388" s="71">
        <v>47574</v>
      </c>
    </row>
    <row r="389" spans="3:11" ht="15" customHeight="1" x14ac:dyDescent="0.25">
      <c r="C389" s="65">
        <v>63</v>
      </c>
      <c r="D389" s="66">
        <v>7255</v>
      </c>
      <c r="E389" s="66" t="s">
        <v>1198</v>
      </c>
      <c r="F389" s="67" t="s">
        <v>710</v>
      </c>
      <c r="G389" s="68" t="s">
        <v>1199</v>
      </c>
      <c r="H389" s="68" t="s">
        <v>11</v>
      </c>
      <c r="I389" s="69">
        <v>652548.01912000007</v>
      </c>
      <c r="J389" s="70">
        <v>1799</v>
      </c>
      <c r="K389" s="71">
        <v>48030</v>
      </c>
    </row>
    <row r="390" spans="3:11" ht="15" customHeight="1" x14ac:dyDescent="0.25">
      <c r="C390" s="65">
        <v>102</v>
      </c>
      <c r="D390" s="66">
        <v>3000</v>
      </c>
      <c r="E390" s="66" t="s">
        <v>627</v>
      </c>
      <c r="F390" s="67" t="s">
        <v>713</v>
      </c>
      <c r="G390" s="68" t="s">
        <v>1200</v>
      </c>
      <c r="H390" s="68" t="s">
        <v>11</v>
      </c>
      <c r="I390" s="69">
        <v>729834.90044</v>
      </c>
      <c r="J390" s="70">
        <v>1802</v>
      </c>
      <c r="K390" s="71">
        <v>47484</v>
      </c>
    </row>
    <row r="391" spans="3:11" ht="15" customHeight="1" x14ac:dyDescent="0.25">
      <c r="C391" s="65">
        <v>102</v>
      </c>
      <c r="D391" s="66">
        <v>720</v>
      </c>
      <c r="E391" s="66" t="s">
        <v>1175</v>
      </c>
      <c r="F391" s="67" t="s">
        <v>826</v>
      </c>
      <c r="G391" s="68" t="s">
        <v>1201</v>
      </c>
      <c r="H391" s="68" t="s">
        <v>11</v>
      </c>
      <c r="I391" s="69">
        <v>2413251.1663799998</v>
      </c>
      <c r="J391" s="70">
        <v>1803</v>
      </c>
      <c r="K391" s="71">
        <v>47665</v>
      </c>
    </row>
    <row r="392" spans="3:11" ht="15" customHeight="1" x14ac:dyDescent="0.25">
      <c r="C392" s="65">
        <v>126</v>
      </c>
      <c r="D392" s="66">
        <v>6800</v>
      </c>
      <c r="E392" s="66" t="s">
        <v>1095</v>
      </c>
      <c r="F392" s="67" t="s">
        <v>795</v>
      </c>
      <c r="G392" s="68" t="s">
        <v>1202</v>
      </c>
      <c r="H392" s="68" t="s">
        <v>11</v>
      </c>
      <c r="I392" s="69">
        <v>2148177.07308</v>
      </c>
      <c r="J392" s="70">
        <v>1808</v>
      </c>
      <c r="K392" s="71">
        <v>47300</v>
      </c>
    </row>
    <row r="393" spans="3:11" ht="15" customHeight="1" x14ac:dyDescent="0.25">
      <c r="C393" s="65">
        <v>86</v>
      </c>
      <c r="D393" s="66">
        <v>1050</v>
      </c>
      <c r="E393" s="66" t="s">
        <v>1058</v>
      </c>
      <c r="F393" s="67" t="s">
        <v>890</v>
      </c>
      <c r="G393" s="68" t="s">
        <v>1203</v>
      </c>
      <c r="H393" s="68" t="s">
        <v>11</v>
      </c>
      <c r="I393" s="69">
        <v>231598.4889</v>
      </c>
      <c r="J393" s="70">
        <v>1964</v>
      </c>
      <c r="K393" s="71">
        <v>42887</v>
      </c>
    </row>
    <row r="394" spans="3:11" ht="15" customHeight="1" x14ac:dyDescent="0.25">
      <c r="C394" s="65">
        <v>89</v>
      </c>
      <c r="D394" s="66">
        <v>8605</v>
      </c>
      <c r="E394" s="66" t="s">
        <v>817</v>
      </c>
      <c r="F394" s="67" t="s">
        <v>710</v>
      </c>
      <c r="G394" s="68" t="s">
        <v>1204</v>
      </c>
      <c r="H394" s="68" t="s">
        <v>11</v>
      </c>
      <c r="I394" s="69">
        <v>98717.148880000008</v>
      </c>
      <c r="J394" s="70">
        <v>2151</v>
      </c>
      <c r="K394" s="71">
        <v>42675</v>
      </c>
    </row>
    <row r="395" spans="3:11" ht="15" customHeight="1" x14ac:dyDescent="0.25">
      <c r="C395" s="65">
        <v>31</v>
      </c>
      <c r="D395" s="66">
        <v>8135</v>
      </c>
      <c r="E395" s="66" t="s">
        <v>946</v>
      </c>
      <c r="F395" s="67" t="s">
        <v>710</v>
      </c>
      <c r="G395" s="68" t="s">
        <v>1205</v>
      </c>
      <c r="H395" s="68" t="s">
        <v>11</v>
      </c>
      <c r="I395" s="69">
        <v>308238.30292000005</v>
      </c>
      <c r="J395" s="70">
        <v>2156</v>
      </c>
      <c r="K395" s="71">
        <v>42795</v>
      </c>
    </row>
    <row r="396" spans="3:11" ht="15" customHeight="1" x14ac:dyDescent="0.25">
      <c r="C396" s="65">
        <v>87</v>
      </c>
      <c r="D396" s="66">
        <v>3001</v>
      </c>
      <c r="E396" s="66" t="s">
        <v>1206</v>
      </c>
      <c r="F396" s="67" t="s">
        <v>710</v>
      </c>
      <c r="G396" s="68" t="s">
        <v>1207</v>
      </c>
      <c r="H396" s="68" t="s">
        <v>11</v>
      </c>
      <c r="I396" s="69">
        <v>48760.130940000003</v>
      </c>
      <c r="J396" s="70">
        <v>2158</v>
      </c>
      <c r="K396" s="71">
        <v>42887</v>
      </c>
    </row>
    <row r="397" spans="3:11" ht="15" customHeight="1" x14ac:dyDescent="0.25">
      <c r="C397" s="65">
        <v>127</v>
      </c>
      <c r="D397" s="66">
        <v>6350</v>
      </c>
      <c r="E397" s="66" t="s">
        <v>1208</v>
      </c>
      <c r="F397" s="67" t="s">
        <v>710</v>
      </c>
      <c r="G397" s="68" t="s">
        <v>1209</v>
      </c>
      <c r="H397" s="68" t="s">
        <v>11</v>
      </c>
      <c r="I397" s="69">
        <v>317125.46216000005</v>
      </c>
      <c r="J397" s="70">
        <v>2161</v>
      </c>
      <c r="K397" s="71">
        <v>43617</v>
      </c>
    </row>
    <row r="398" spans="3:11" ht="15" customHeight="1" x14ac:dyDescent="0.25">
      <c r="C398" s="65">
        <v>111</v>
      </c>
      <c r="D398" s="66">
        <v>387</v>
      </c>
      <c r="E398" s="66" t="s">
        <v>1210</v>
      </c>
      <c r="F398" s="67" t="s">
        <v>710</v>
      </c>
      <c r="G398" s="68" t="s">
        <v>1211</v>
      </c>
      <c r="H398" s="68" t="s">
        <v>11</v>
      </c>
      <c r="I398" s="69">
        <v>1512268.98728</v>
      </c>
      <c r="J398" s="70">
        <v>2165</v>
      </c>
      <c r="K398" s="71">
        <v>42887</v>
      </c>
    </row>
    <row r="399" spans="3:11" ht="15" customHeight="1" x14ac:dyDescent="0.25">
      <c r="C399" s="65">
        <v>48</v>
      </c>
      <c r="D399" s="66">
        <v>5977</v>
      </c>
      <c r="E399" s="66" t="s">
        <v>1212</v>
      </c>
      <c r="F399" s="67" t="s">
        <v>710</v>
      </c>
      <c r="G399" s="68" t="s">
        <v>1213</v>
      </c>
      <c r="H399" s="68" t="s">
        <v>11</v>
      </c>
      <c r="I399" s="69">
        <v>121409.02924</v>
      </c>
      <c r="J399" s="70">
        <v>2171</v>
      </c>
      <c r="K399" s="71">
        <v>43252</v>
      </c>
    </row>
    <row r="400" spans="3:11" ht="15" customHeight="1" x14ac:dyDescent="0.25">
      <c r="C400" s="65">
        <v>60</v>
      </c>
      <c r="D400" s="66">
        <v>65</v>
      </c>
      <c r="E400" s="66" t="s">
        <v>1214</v>
      </c>
      <c r="F400" s="67" t="s">
        <v>713</v>
      </c>
      <c r="G400" s="68" t="s">
        <v>1215</v>
      </c>
      <c r="H400" s="68" t="s">
        <v>11</v>
      </c>
      <c r="I400" s="69">
        <v>1400332.3572200001</v>
      </c>
      <c r="J400" s="70">
        <v>2211</v>
      </c>
      <c r="K400" s="71">
        <v>45108</v>
      </c>
    </row>
    <row r="401" spans="3:11" ht="15" customHeight="1" x14ac:dyDescent="0.25">
      <c r="C401" s="65">
        <v>30</v>
      </c>
      <c r="D401" s="66">
        <v>171</v>
      </c>
      <c r="E401" s="66" t="s">
        <v>467</v>
      </c>
      <c r="F401" s="67" t="s">
        <v>1216</v>
      </c>
      <c r="G401" s="68" t="s">
        <v>1217</v>
      </c>
      <c r="H401" s="68" t="s">
        <v>11</v>
      </c>
      <c r="I401" s="69">
        <v>102132.93430000002</v>
      </c>
      <c r="J401" s="70">
        <v>2212</v>
      </c>
      <c r="K401" s="71">
        <v>43040</v>
      </c>
    </row>
    <row r="402" spans="3:11" ht="15" customHeight="1" x14ac:dyDescent="0.25">
      <c r="C402" s="65">
        <v>86</v>
      </c>
      <c r="D402" s="66">
        <v>695</v>
      </c>
      <c r="E402" s="66" t="s">
        <v>823</v>
      </c>
      <c r="F402" s="67" t="s">
        <v>949</v>
      </c>
      <c r="G402" s="68" t="s">
        <v>1218</v>
      </c>
      <c r="H402" s="68" t="s">
        <v>11</v>
      </c>
      <c r="I402" s="69">
        <v>533209.90490000008</v>
      </c>
      <c r="J402" s="70">
        <v>2222</v>
      </c>
      <c r="K402" s="71">
        <v>44501</v>
      </c>
    </row>
    <row r="403" spans="3:11" ht="15" customHeight="1" x14ac:dyDescent="0.25">
      <c r="C403" s="65">
        <v>86</v>
      </c>
      <c r="D403" s="66">
        <v>4000</v>
      </c>
      <c r="E403" s="66" t="s">
        <v>1219</v>
      </c>
      <c r="F403" s="67" t="s">
        <v>890</v>
      </c>
      <c r="G403" s="68" t="s">
        <v>1220</v>
      </c>
      <c r="H403" s="68" t="s">
        <v>11</v>
      </c>
      <c r="I403" s="69">
        <v>728400.70793999999</v>
      </c>
      <c r="J403" s="70">
        <v>2237</v>
      </c>
      <c r="K403" s="71">
        <v>43862</v>
      </c>
    </row>
    <row r="404" spans="3:11" ht="15" customHeight="1" x14ac:dyDescent="0.25">
      <c r="C404" s="65">
        <v>51</v>
      </c>
      <c r="D404" s="66">
        <v>1421</v>
      </c>
      <c r="E404" s="66" t="s">
        <v>1221</v>
      </c>
      <c r="F404" s="67" t="s">
        <v>1222</v>
      </c>
      <c r="G404" s="68" t="s">
        <v>1223</v>
      </c>
      <c r="H404" s="68" t="s">
        <v>11</v>
      </c>
      <c r="I404" s="69">
        <v>43268.488419999994</v>
      </c>
      <c r="J404" s="70">
        <v>2372</v>
      </c>
      <c r="K404" s="71">
        <v>45323</v>
      </c>
    </row>
    <row r="405" spans="3:11" ht="15" customHeight="1" x14ac:dyDescent="0.25">
      <c r="C405" s="65">
        <v>3</v>
      </c>
      <c r="D405" s="66" t="s">
        <v>75</v>
      </c>
      <c r="E405" s="66" t="s">
        <v>75</v>
      </c>
      <c r="F405" s="67" t="s">
        <v>710</v>
      </c>
      <c r="G405" s="68" t="s">
        <v>75</v>
      </c>
      <c r="H405" s="68" t="s">
        <v>11</v>
      </c>
      <c r="I405" s="69">
        <v>96724.146860000008</v>
      </c>
      <c r="J405" s="70">
        <v>2790</v>
      </c>
      <c r="K405" s="71">
        <v>44835</v>
      </c>
    </row>
    <row r="406" spans="3:11" ht="15" customHeight="1" x14ac:dyDescent="0.25">
      <c r="C406" s="65">
        <v>3</v>
      </c>
      <c r="D406" s="66" t="s">
        <v>75</v>
      </c>
      <c r="E406" s="66" t="s">
        <v>75</v>
      </c>
      <c r="F406" s="67" t="s">
        <v>710</v>
      </c>
      <c r="G406" s="68" t="s">
        <v>75</v>
      </c>
      <c r="H406" s="68" t="s">
        <v>11</v>
      </c>
      <c r="I406" s="69">
        <v>8272.404595</v>
      </c>
      <c r="J406" s="70">
        <v>2791</v>
      </c>
      <c r="K406" s="71">
        <v>44743</v>
      </c>
    </row>
    <row r="407" spans="3:11" ht="15" customHeight="1" x14ac:dyDescent="0.25">
      <c r="C407" s="65">
        <v>3</v>
      </c>
      <c r="D407" s="66" t="s">
        <v>75</v>
      </c>
      <c r="E407" s="66" t="s">
        <v>75</v>
      </c>
      <c r="F407" s="67" t="s">
        <v>710</v>
      </c>
      <c r="G407" s="68" t="s">
        <v>75</v>
      </c>
      <c r="H407" s="68" t="s">
        <v>11</v>
      </c>
      <c r="I407" s="69">
        <v>30352.213950000001</v>
      </c>
      <c r="J407" s="70">
        <v>2794</v>
      </c>
      <c r="K407" s="71">
        <v>45505</v>
      </c>
    </row>
    <row r="408" spans="3:11" ht="15" customHeight="1" x14ac:dyDescent="0.25">
      <c r="C408" s="65">
        <v>3</v>
      </c>
      <c r="D408" s="66" t="s">
        <v>75</v>
      </c>
      <c r="E408" s="66" t="s">
        <v>75</v>
      </c>
      <c r="F408" s="67" t="s">
        <v>710</v>
      </c>
      <c r="G408" s="68" t="s">
        <v>75</v>
      </c>
      <c r="H408" s="68" t="s">
        <v>11</v>
      </c>
      <c r="I408" s="69">
        <v>52183.244350000008</v>
      </c>
      <c r="J408" s="70">
        <v>2794</v>
      </c>
      <c r="K408" s="71">
        <v>45505</v>
      </c>
    </row>
    <row r="409" spans="3:11" ht="15" customHeight="1" x14ac:dyDescent="0.25">
      <c r="C409" s="65">
        <v>6</v>
      </c>
      <c r="D409" s="66">
        <v>530</v>
      </c>
      <c r="E409" s="66" t="s">
        <v>1224</v>
      </c>
      <c r="F409" s="67" t="s">
        <v>710</v>
      </c>
      <c r="G409" s="68" t="s">
        <v>1225</v>
      </c>
      <c r="H409" s="68" t="s">
        <v>11</v>
      </c>
      <c r="I409" s="69">
        <v>18254.343975</v>
      </c>
      <c r="J409" s="70">
        <v>2794</v>
      </c>
      <c r="K409" s="71">
        <v>45505</v>
      </c>
    </row>
    <row r="410" spans="3:11" ht="15" customHeight="1" x14ac:dyDescent="0.25">
      <c r="C410" s="65">
        <v>6</v>
      </c>
      <c r="D410" s="66">
        <v>525</v>
      </c>
      <c r="E410" s="66" t="s">
        <v>1224</v>
      </c>
      <c r="F410" s="67" t="s">
        <v>710</v>
      </c>
      <c r="G410" s="68" t="s">
        <v>1226</v>
      </c>
      <c r="H410" s="68" t="s">
        <v>11</v>
      </c>
      <c r="I410" s="69">
        <v>80946.367375000002</v>
      </c>
      <c r="J410" s="70">
        <v>2794</v>
      </c>
      <c r="K410" s="71">
        <v>45505</v>
      </c>
    </row>
    <row r="411" spans="3:11" ht="15" customHeight="1" x14ac:dyDescent="0.25">
      <c r="C411" s="65">
        <v>18</v>
      </c>
      <c r="D411" s="66">
        <v>5185</v>
      </c>
      <c r="E411" s="66" t="s">
        <v>1227</v>
      </c>
      <c r="F411" s="67" t="s">
        <v>710</v>
      </c>
      <c r="G411" s="68" t="s">
        <v>1228</v>
      </c>
      <c r="H411" s="68" t="s">
        <v>11</v>
      </c>
      <c r="I411" s="69">
        <v>313101.85340000002</v>
      </c>
      <c r="J411" s="70">
        <v>2795</v>
      </c>
      <c r="K411" s="71">
        <v>44256</v>
      </c>
    </row>
    <row r="412" spans="3:11" ht="15" customHeight="1" x14ac:dyDescent="0.25">
      <c r="C412" s="65">
        <v>54</v>
      </c>
      <c r="D412" s="66">
        <v>850</v>
      </c>
      <c r="E412" s="66" t="s">
        <v>1229</v>
      </c>
      <c r="F412" s="67" t="s">
        <v>745</v>
      </c>
      <c r="G412" s="68" t="s">
        <v>1230</v>
      </c>
      <c r="H412" s="68" t="s">
        <v>11</v>
      </c>
      <c r="I412" s="69">
        <v>194802.61292000001</v>
      </c>
      <c r="J412" s="70">
        <v>2798</v>
      </c>
      <c r="K412" s="71">
        <v>44774</v>
      </c>
    </row>
    <row r="413" spans="3:11" ht="15" customHeight="1" x14ac:dyDescent="0.25">
      <c r="C413" s="65">
        <v>64</v>
      </c>
      <c r="D413" s="66">
        <v>1441</v>
      </c>
      <c r="E413" s="66" t="s">
        <v>723</v>
      </c>
      <c r="F413" s="67" t="s">
        <v>710</v>
      </c>
      <c r="G413" s="68" t="s">
        <v>1231</v>
      </c>
      <c r="H413" s="68" t="s">
        <v>11</v>
      </c>
      <c r="I413" s="69">
        <v>294023.19924000005</v>
      </c>
      <c r="J413" s="70">
        <v>2821</v>
      </c>
      <c r="K413" s="71">
        <v>45108</v>
      </c>
    </row>
    <row r="414" spans="3:11" ht="15" customHeight="1" x14ac:dyDescent="0.25">
      <c r="C414" s="65">
        <v>22</v>
      </c>
      <c r="D414" s="66">
        <v>6800</v>
      </c>
      <c r="E414" s="66" t="s">
        <v>1232</v>
      </c>
      <c r="F414" s="67" t="s">
        <v>710</v>
      </c>
      <c r="G414" s="68" t="s">
        <v>1233</v>
      </c>
      <c r="H414" s="68" t="s">
        <v>11</v>
      </c>
      <c r="I414" s="69">
        <v>80984.945879999999</v>
      </c>
      <c r="J414" s="70">
        <v>2826</v>
      </c>
      <c r="K414" s="71">
        <v>44927</v>
      </c>
    </row>
    <row r="415" spans="3:11" ht="15" customHeight="1" x14ac:dyDescent="0.25">
      <c r="C415" s="65">
        <v>106</v>
      </c>
      <c r="D415" s="66">
        <v>2600</v>
      </c>
      <c r="E415" s="66" t="s">
        <v>1234</v>
      </c>
      <c r="F415" s="67" t="s">
        <v>710</v>
      </c>
      <c r="G415" s="68" t="s">
        <v>1235</v>
      </c>
      <c r="H415" s="68" t="s">
        <v>11</v>
      </c>
      <c r="I415" s="69">
        <v>1584328.39246</v>
      </c>
      <c r="J415" s="70">
        <v>2828</v>
      </c>
      <c r="K415" s="71">
        <v>45047</v>
      </c>
    </row>
    <row r="416" spans="3:11" ht="15" customHeight="1" x14ac:dyDescent="0.25">
      <c r="C416" s="65">
        <v>56</v>
      </c>
      <c r="D416" s="66">
        <v>3441</v>
      </c>
      <c r="E416" s="66" t="s">
        <v>808</v>
      </c>
      <c r="F416" s="67" t="s">
        <v>710</v>
      </c>
      <c r="G416" s="68" t="s">
        <v>1236</v>
      </c>
      <c r="H416" s="68" t="s">
        <v>11</v>
      </c>
      <c r="I416" s="69">
        <v>2078526.6654000001</v>
      </c>
      <c r="J416" s="70">
        <v>2829</v>
      </c>
      <c r="K416" s="71">
        <v>45078</v>
      </c>
    </row>
    <row r="417" spans="3:11" ht="15" customHeight="1" x14ac:dyDescent="0.25">
      <c r="C417" s="65">
        <v>31</v>
      </c>
      <c r="D417" s="66">
        <v>8000</v>
      </c>
      <c r="E417" s="66" t="s">
        <v>1237</v>
      </c>
      <c r="F417" s="67" t="s">
        <v>710</v>
      </c>
      <c r="G417" s="68" t="s">
        <v>1238</v>
      </c>
      <c r="H417" s="68" t="s">
        <v>11</v>
      </c>
      <c r="I417" s="69">
        <v>243940.76836000002</v>
      </c>
      <c r="J417" s="70">
        <v>2932</v>
      </c>
      <c r="K417" s="71">
        <v>45261</v>
      </c>
    </row>
    <row r="418" spans="3:11" ht="15" customHeight="1" x14ac:dyDescent="0.25">
      <c r="C418" s="65">
        <v>11</v>
      </c>
      <c r="D418" s="66">
        <v>555</v>
      </c>
      <c r="E418" s="66" t="s">
        <v>810</v>
      </c>
      <c r="F418" s="67" t="s">
        <v>710</v>
      </c>
      <c r="G418" s="68" t="s">
        <v>1239</v>
      </c>
      <c r="H418" s="68" t="s">
        <v>11</v>
      </c>
      <c r="I418" s="69">
        <v>7264.4527449999996</v>
      </c>
      <c r="J418" s="70">
        <v>2937</v>
      </c>
      <c r="K418" s="71">
        <v>45292</v>
      </c>
    </row>
    <row r="419" spans="3:11" ht="15" customHeight="1" x14ac:dyDescent="0.25">
      <c r="C419" s="65">
        <v>15</v>
      </c>
      <c r="D419" s="66">
        <v>530</v>
      </c>
      <c r="E419" s="66" t="s">
        <v>810</v>
      </c>
      <c r="F419" s="67" t="s">
        <v>710</v>
      </c>
      <c r="G419" s="68" t="s">
        <v>1240</v>
      </c>
      <c r="H419" s="68" t="s">
        <v>11</v>
      </c>
      <c r="I419" s="69">
        <v>178278.04585500003</v>
      </c>
      <c r="J419" s="70">
        <v>2937</v>
      </c>
      <c r="K419" s="71">
        <v>45292</v>
      </c>
    </row>
    <row r="420" spans="3:11" ht="15" customHeight="1" x14ac:dyDescent="0.25">
      <c r="C420" s="65">
        <v>16</v>
      </c>
      <c r="D420" s="66">
        <v>2165</v>
      </c>
      <c r="E420" s="66" t="s">
        <v>1241</v>
      </c>
      <c r="F420" s="67" t="s">
        <v>710</v>
      </c>
      <c r="G420" s="68" t="s">
        <v>1242</v>
      </c>
      <c r="H420" s="68" t="s">
        <v>11</v>
      </c>
      <c r="I420" s="69">
        <v>296695.72436000005</v>
      </c>
      <c r="J420" s="70">
        <v>2938</v>
      </c>
      <c r="K420" s="71">
        <v>45261</v>
      </c>
    </row>
    <row r="421" spans="3:11" ht="15" customHeight="1" x14ac:dyDescent="0.25">
      <c r="C421" s="65">
        <v>65</v>
      </c>
      <c r="D421" s="66">
        <v>4444</v>
      </c>
      <c r="E421" s="66" t="s">
        <v>1066</v>
      </c>
      <c r="F421" s="67" t="s">
        <v>710</v>
      </c>
      <c r="G421" s="68" t="s">
        <v>1243</v>
      </c>
      <c r="H421" s="68" t="s">
        <v>11</v>
      </c>
      <c r="I421" s="69">
        <v>188214.16268000001</v>
      </c>
      <c r="J421" s="70">
        <v>2939</v>
      </c>
      <c r="K421" s="71">
        <v>45536</v>
      </c>
    </row>
    <row r="422" spans="3:11" ht="15" customHeight="1" x14ac:dyDescent="0.25">
      <c r="C422" s="65">
        <v>39</v>
      </c>
      <c r="D422" s="66">
        <v>1580</v>
      </c>
      <c r="E422" s="66" t="s">
        <v>970</v>
      </c>
      <c r="F422" s="67" t="s">
        <v>710</v>
      </c>
      <c r="G422" s="68" t="s">
        <v>1244</v>
      </c>
      <c r="H422" s="68" t="s">
        <v>11</v>
      </c>
      <c r="I422" s="69">
        <v>507054.40772000002</v>
      </c>
      <c r="J422" s="70">
        <v>2940</v>
      </c>
      <c r="K422" s="71">
        <v>45505</v>
      </c>
    </row>
    <row r="423" spans="3:11" ht="15" customHeight="1" x14ac:dyDescent="0.25">
      <c r="C423" s="65">
        <v>70</v>
      </c>
      <c r="D423" s="66">
        <v>10333</v>
      </c>
      <c r="E423" s="66" t="s">
        <v>1245</v>
      </c>
      <c r="F423" s="67" t="s">
        <v>710</v>
      </c>
      <c r="G423" s="68" t="s">
        <v>1246</v>
      </c>
      <c r="H423" s="68" t="s">
        <v>11</v>
      </c>
      <c r="I423" s="69">
        <v>1336568.93248</v>
      </c>
      <c r="J423" s="70">
        <v>2942</v>
      </c>
      <c r="K423" s="71">
        <v>45505</v>
      </c>
    </row>
    <row r="424" spans="3:11" ht="15" customHeight="1" x14ac:dyDescent="0.25">
      <c r="C424" s="65">
        <v>28</v>
      </c>
      <c r="D424" s="66">
        <v>1355</v>
      </c>
      <c r="E424" s="66" t="s">
        <v>1122</v>
      </c>
      <c r="F424" s="67" t="s">
        <v>710</v>
      </c>
      <c r="G424" s="68" t="s">
        <v>1247</v>
      </c>
      <c r="H424" s="68" t="s">
        <v>11</v>
      </c>
      <c r="I424" s="69">
        <v>92346.685785000009</v>
      </c>
      <c r="J424" s="70">
        <v>3067</v>
      </c>
      <c r="K424" s="71">
        <v>45809</v>
      </c>
    </row>
    <row r="425" spans="3:11" ht="15" customHeight="1" x14ac:dyDescent="0.25">
      <c r="C425" s="65">
        <v>19</v>
      </c>
      <c r="D425" s="66">
        <v>2159</v>
      </c>
      <c r="E425" s="66" t="s">
        <v>1248</v>
      </c>
      <c r="F425" s="67" t="s">
        <v>710</v>
      </c>
      <c r="G425" s="68" t="s">
        <v>1249</v>
      </c>
      <c r="H425" s="68" t="s">
        <v>11</v>
      </c>
      <c r="I425" s="69">
        <v>43900.131840000002</v>
      </c>
      <c r="J425" s="70">
        <v>3070</v>
      </c>
      <c r="K425" s="71">
        <v>45627</v>
      </c>
    </row>
    <row r="426" spans="3:11" ht="15" customHeight="1" x14ac:dyDescent="0.25">
      <c r="C426" s="65">
        <v>15</v>
      </c>
      <c r="D426" s="66">
        <v>1580</v>
      </c>
      <c r="E426" s="66" t="s">
        <v>819</v>
      </c>
      <c r="F426" s="67" t="s">
        <v>710</v>
      </c>
      <c r="G426" s="68" t="s">
        <v>1250</v>
      </c>
      <c r="H426" s="68" t="s">
        <v>11</v>
      </c>
      <c r="I426" s="69">
        <v>6850.4508399999995</v>
      </c>
      <c r="J426" s="70">
        <v>3072</v>
      </c>
      <c r="K426" s="71">
        <v>45658</v>
      </c>
    </row>
    <row r="427" spans="3:11" ht="15" customHeight="1" x14ac:dyDescent="0.25">
      <c r="C427" s="65">
        <v>12</v>
      </c>
      <c r="D427" s="66">
        <v>8071</v>
      </c>
      <c r="E427" s="66" t="s">
        <v>970</v>
      </c>
      <c r="F427" s="67" t="s">
        <v>710</v>
      </c>
      <c r="G427" s="68" t="s">
        <v>1251</v>
      </c>
      <c r="H427" s="68" t="s">
        <v>11</v>
      </c>
      <c r="I427" s="69">
        <v>144545.45905500001</v>
      </c>
      <c r="J427" s="70">
        <v>3073</v>
      </c>
      <c r="K427" s="71">
        <v>45658</v>
      </c>
    </row>
    <row r="428" spans="3:11" ht="15" customHeight="1" x14ac:dyDescent="0.25">
      <c r="C428" s="65">
        <v>9</v>
      </c>
      <c r="D428" s="66">
        <v>1800</v>
      </c>
      <c r="E428" s="66" t="s">
        <v>1184</v>
      </c>
      <c r="F428" s="67" t="s">
        <v>710</v>
      </c>
      <c r="G428" s="68" t="s">
        <v>1252</v>
      </c>
      <c r="H428" s="68" t="s">
        <v>11</v>
      </c>
      <c r="I428" s="69">
        <v>132570.27582500002</v>
      </c>
      <c r="J428" s="70">
        <v>3073</v>
      </c>
      <c r="K428" s="71">
        <v>45658</v>
      </c>
    </row>
    <row r="429" spans="3:11" ht="15" customHeight="1" x14ac:dyDescent="0.25">
      <c r="C429" s="65">
        <v>16</v>
      </c>
      <c r="D429" s="66">
        <v>8831</v>
      </c>
      <c r="E429" s="66" t="s">
        <v>1253</v>
      </c>
      <c r="F429" s="67" t="s">
        <v>710</v>
      </c>
      <c r="G429" s="68" t="s">
        <v>1254</v>
      </c>
      <c r="H429" s="68" t="s">
        <v>11</v>
      </c>
      <c r="I429" s="69">
        <v>86935.003025000013</v>
      </c>
      <c r="J429" s="70">
        <v>3075</v>
      </c>
      <c r="K429" s="71">
        <v>45962</v>
      </c>
    </row>
    <row r="430" spans="3:11" ht="15" customHeight="1" x14ac:dyDescent="0.25">
      <c r="C430" s="65">
        <v>4</v>
      </c>
      <c r="D430" s="66" t="s">
        <v>75</v>
      </c>
      <c r="E430" s="66" t="s">
        <v>75</v>
      </c>
      <c r="F430" s="67" t="s">
        <v>710</v>
      </c>
      <c r="G430" s="68" t="s">
        <v>75</v>
      </c>
      <c r="H430" s="68" t="s">
        <v>11</v>
      </c>
      <c r="I430" s="69">
        <v>187683.533085</v>
      </c>
      <c r="J430" s="70">
        <v>3075</v>
      </c>
      <c r="K430" s="71">
        <v>45962</v>
      </c>
    </row>
    <row r="431" spans="3:11" ht="15" customHeight="1" x14ac:dyDescent="0.25">
      <c r="C431" s="65">
        <v>14</v>
      </c>
      <c r="D431" s="66">
        <v>8753</v>
      </c>
      <c r="E431" s="66" t="s">
        <v>1253</v>
      </c>
      <c r="F431" s="67" t="s">
        <v>710</v>
      </c>
      <c r="G431" s="68" t="s">
        <v>1254</v>
      </c>
      <c r="H431" s="68" t="s">
        <v>11</v>
      </c>
      <c r="I431" s="69">
        <v>50833.528320000005</v>
      </c>
      <c r="J431" s="70">
        <v>3075</v>
      </c>
      <c r="K431" s="71">
        <v>45962</v>
      </c>
    </row>
    <row r="432" spans="3:11" ht="15" customHeight="1" x14ac:dyDescent="0.25">
      <c r="C432" s="65">
        <v>12</v>
      </c>
      <c r="D432" s="66">
        <v>5700</v>
      </c>
      <c r="E432" s="66" t="s">
        <v>1127</v>
      </c>
      <c r="F432" s="67" t="s">
        <v>710</v>
      </c>
      <c r="G432" s="68" t="s">
        <v>1255</v>
      </c>
      <c r="H432" s="68" t="s">
        <v>11</v>
      </c>
      <c r="I432" s="69">
        <v>3629.0843999999997</v>
      </c>
      <c r="J432" s="70">
        <v>3076</v>
      </c>
      <c r="K432" s="71">
        <v>45658</v>
      </c>
    </row>
    <row r="433" spans="3:11" ht="15" customHeight="1" x14ac:dyDescent="0.25">
      <c r="C433" s="65">
        <v>19</v>
      </c>
      <c r="D433" s="66">
        <v>425</v>
      </c>
      <c r="E433" s="66" t="s">
        <v>1256</v>
      </c>
      <c r="F433" s="67" t="s">
        <v>710</v>
      </c>
      <c r="G433" s="68" t="s">
        <v>1257</v>
      </c>
      <c r="H433" s="68" t="s">
        <v>11</v>
      </c>
      <c r="I433" s="69">
        <v>105649.63748</v>
      </c>
      <c r="J433" s="70">
        <v>3080</v>
      </c>
      <c r="K433" s="71">
        <v>45170</v>
      </c>
    </row>
    <row r="434" spans="3:11" ht="15" customHeight="1" x14ac:dyDescent="0.25">
      <c r="C434" s="65">
        <v>30</v>
      </c>
      <c r="D434" s="66">
        <v>1580</v>
      </c>
      <c r="E434" s="66" t="s">
        <v>1258</v>
      </c>
      <c r="F434" s="67" t="s">
        <v>826</v>
      </c>
      <c r="G434" s="68" t="s">
        <v>1259</v>
      </c>
      <c r="H434" s="68" t="s">
        <v>11</v>
      </c>
      <c r="I434" s="69">
        <v>337855.73464000004</v>
      </c>
      <c r="J434" s="70">
        <v>3088</v>
      </c>
      <c r="K434" s="71">
        <v>47665</v>
      </c>
    </row>
    <row r="435" spans="3:11" ht="15" customHeight="1" x14ac:dyDescent="0.25">
      <c r="C435" s="65">
        <v>6</v>
      </c>
      <c r="D435" s="66">
        <v>7763</v>
      </c>
      <c r="E435" s="66" t="s">
        <v>830</v>
      </c>
      <c r="F435" s="67" t="s">
        <v>710</v>
      </c>
      <c r="G435" s="68" t="s">
        <v>831</v>
      </c>
      <c r="H435" s="68" t="s">
        <v>11</v>
      </c>
      <c r="I435" s="69">
        <v>16231.359400000001</v>
      </c>
      <c r="J435" s="70">
        <v>3099</v>
      </c>
      <c r="K435" s="71">
        <v>45962</v>
      </c>
    </row>
    <row r="436" spans="3:11" ht="15" customHeight="1" x14ac:dyDescent="0.25">
      <c r="C436" s="65">
        <v>12</v>
      </c>
      <c r="D436" s="66">
        <v>7793</v>
      </c>
      <c r="E436" s="66" t="s">
        <v>830</v>
      </c>
      <c r="F436" s="67" t="s">
        <v>710</v>
      </c>
      <c r="G436" s="68" t="s">
        <v>831</v>
      </c>
      <c r="H436" s="68" t="s">
        <v>11</v>
      </c>
      <c r="I436" s="69">
        <v>120239.50915500001</v>
      </c>
      <c r="J436" s="70">
        <v>3099</v>
      </c>
      <c r="K436" s="71">
        <v>45962</v>
      </c>
    </row>
    <row r="437" spans="3:11" ht="15" customHeight="1" x14ac:dyDescent="0.25">
      <c r="C437" s="65">
        <v>50</v>
      </c>
      <c r="D437" s="66">
        <v>350</v>
      </c>
      <c r="E437" s="66" t="s">
        <v>131</v>
      </c>
      <c r="F437" s="67" t="s">
        <v>710</v>
      </c>
      <c r="G437" s="68" t="s">
        <v>1260</v>
      </c>
      <c r="H437" s="68" t="s">
        <v>11</v>
      </c>
      <c r="I437" s="69">
        <v>357296.31332000002</v>
      </c>
      <c r="J437" s="70">
        <v>3100</v>
      </c>
      <c r="K437" s="71">
        <v>46143</v>
      </c>
    </row>
    <row r="438" spans="3:11" ht="15" customHeight="1" x14ac:dyDescent="0.25">
      <c r="C438" s="65">
        <v>27</v>
      </c>
      <c r="D438" s="66">
        <v>220</v>
      </c>
      <c r="E438" s="66" t="s">
        <v>1036</v>
      </c>
      <c r="F438" s="67" t="s">
        <v>710</v>
      </c>
      <c r="G438" s="68" t="s">
        <v>1261</v>
      </c>
      <c r="H438" s="68" t="s">
        <v>11</v>
      </c>
      <c r="I438" s="69">
        <v>618738.77465499996</v>
      </c>
      <c r="J438" s="70">
        <v>3102</v>
      </c>
      <c r="K438" s="71">
        <v>46296</v>
      </c>
    </row>
    <row r="439" spans="3:11" ht="15" customHeight="1" x14ac:dyDescent="0.25">
      <c r="C439" s="65">
        <v>18</v>
      </c>
      <c r="D439" s="66">
        <v>205</v>
      </c>
      <c r="E439" s="66" t="s">
        <v>832</v>
      </c>
      <c r="F439" s="67" t="s">
        <v>710</v>
      </c>
      <c r="G439" s="68" t="s">
        <v>833</v>
      </c>
      <c r="H439" s="68" t="s">
        <v>11</v>
      </c>
      <c r="I439" s="69">
        <v>81727.291825000008</v>
      </c>
      <c r="J439" s="70">
        <v>3102</v>
      </c>
      <c r="K439" s="71">
        <v>46296</v>
      </c>
    </row>
    <row r="440" spans="3:11" ht="15" customHeight="1" x14ac:dyDescent="0.25">
      <c r="C440" s="65">
        <v>9</v>
      </c>
      <c r="D440" s="66">
        <v>4061</v>
      </c>
      <c r="E440" s="66" t="s">
        <v>1262</v>
      </c>
      <c r="F440" s="67" t="s">
        <v>710</v>
      </c>
      <c r="G440" s="68" t="s">
        <v>1263</v>
      </c>
      <c r="H440" s="68" t="s">
        <v>11</v>
      </c>
      <c r="I440" s="69">
        <v>82910.11884000001</v>
      </c>
      <c r="J440" s="70">
        <v>3216</v>
      </c>
      <c r="K440" s="71">
        <v>46054</v>
      </c>
    </row>
    <row r="441" spans="3:11" ht="15" customHeight="1" x14ac:dyDescent="0.25">
      <c r="C441" s="65">
        <v>8</v>
      </c>
      <c r="D441" s="66">
        <v>8740</v>
      </c>
      <c r="E441" s="66" t="s">
        <v>954</v>
      </c>
      <c r="F441" s="67" t="s">
        <v>710</v>
      </c>
      <c r="G441" s="68" t="s">
        <v>955</v>
      </c>
      <c r="H441" s="68" t="s">
        <v>11</v>
      </c>
      <c r="I441" s="69">
        <v>2765.49901</v>
      </c>
      <c r="J441" s="70">
        <v>3217</v>
      </c>
      <c r="K441" s="71">
        <v>46174</v>
      </c>
    </row>
    <row r="442" spans="3:11" ht="15" customHeight="1" x14ac:dyDescent="0.25">
      <c r="C442" s="65">
        <v>13</v>
      </c>
      <c r="D442" s="66">
        <v>8772</v>
      </c>
      <c r="E442" s="66" t="s">
        <v>954</v>
      </c>
      <c r="F442" s="67" t="s">
        <v>710</v>
      </c>
      <c r="G442" s="68" t="s">
        <v>955</v>
      </c>
      <c r="H442" s="68" t="s">
        <v>11</v>
      </c>
      <c r="I442" s="69">
        <v>209676.378275</v>
      </c>
      <c r="J442" s="70">
        <v>3217</v>
      </c>
      <c r="K442" s="71">
        <v>46174</v>
      </c>
    </row>
    <row r="443" spans="3:11" ht="15" customHeight="1" x14ac:dyDescent="0.25">
      <c r="C443" s="65">
        <v>9</v>
      </c>
      <c r="D443" s="66">
        <v>8983</v>
      </c>
      <c r="E443" s="66" t="s">
        <v>836</v>
      </c>
      <c r="F443" s="67" t="s">
        <v>710</v>
      </c>
      <c r="G443" s="68" t="s">
        <v>837</v>
      </c>
      <c r="H443" s="68" t="s">
        <v>11</v>
      </c>
      <c r="I443" s="69">
        <v>188199.27888000003</v>
      </c>
      <c r="J443" s="70">
        <v>3218</v>
      </c>
      <c r="K443" s="71">
        <v>46054</v>
      </c>
    </row>
    <row r="444" spans="3:11" ht="15" customHeight="1" x14ac:dyDescent="0.25">
      <c r="C444" s="65">
        <v>6</v>
      </c>
      <c r="D444" s="66">
        <v>605</v>
      </c>
      <c r="E444" s="66" t="s">
        <v>1264</v>
      </c>
      <c r="F444" s="67" t="s">
        <v>710</v>
      </c>
      <c r="G444" s="68" t="s">
        <v>1265</v>
      </c>
      <c r="H444" s="68" t="s">
        <v>11</v>
      </c>
      <c r="I444" s="69">
        <v>104406.5288</v>
      </c>
      <c r="J444" s="70">
        <v>3219</v>
      </c>
      <c r="K444" s="71">
        <v>45962</v>
      </c>
    </row>
    <row r="445" spans="3:11" ht="15" customHeight="1" x14ac:dyDescent="0.25">
      <c r="C445" s="65">
        <v>6</v>
      </c>
      <c r="D445" s="66">
        <v>875</v>
      </c>
      <c r="E445" s="66" t="s">
        <v>1266</v>
      </c>
      <c r="F445" s="67" t="s">
        <v>710</v>
      </c>
      <c r="G445" s="68" t="s">
        <v>1267</v>
      </c>
      <c r="H445" s="68" t="s">
        <v>11</v>
      </c>
      <c r="I445" s="69">
        <v>37200.358640000006</v>
      </c>
      <c r="J445" s="70">
        <v>3220</v>
      </c>
      <c r="K445" s="71">
        <v>45901</v>
      </c>
    </row>
    <row r="446" spans="3:11" ht="15" customHeight="1" x14ac:dyDescent="0.25">
      <c r="C446" s="65">
        <v>20</v>
      </c>
      <c r="D446" s="66">
        <v>3895</v>
      </c>
      <c r="E446" s="66" t="s">
        <v>1268</v>
      </c>
      <c r="F446" s="67" t="s">
        <v>710</v>
      </c>
      <c r="G446" s="68" t="s">
        <v>1269</v>
      </c>
      <c r="H446" s="68" t="s">
        <v>11</v>
      </c>
      <c r="I446" s="69">
        <v>46457.054525000007</v>
      </c>
      <c r="J446" s="70">
        <v>3222</v>
      </c>
      <c r="K446" s="71">
        <v>45962</v>
      </c>
    </row>
    <row r="447" spans="3:11" ht="15" customHeight="1" x14ac:dyDescent="0.25">
      <c r="C447" s="65">
        <v>35</v>
      </c>
      <c r="D447" s="66">
        <v>4455</v>
      </c>
      <c r="E447" s="66" t="s">
        <v>1270</v>
      </c>
      <c r="F447" s="67" t="s">
        <v>710</v>
      </c>
      <c r="G447" s="68" t="s">
        <v>1271</v>
      </c>
      <c r="H447" s="68" t="s">
        <v>11</v>
      </c>
      <c r="I447" s="69">
        <v>35224.890680000004</v>
      </c>
      <c r="J447" s="70">
        <v>3225</v>
      </c>
      <c r="K447" s="71">
        <v>46327</v>
      </c>
    </row>
    <row r="448" spans="3:11" ht="15" customHeight="1" x14ac:dyDescent="0.25">
      <c r="C448" s="65">
        <v>64</v>
      </c>
      <c r="D448" s="66">
        <v>2120</v>
      </c>
      <c r="E448" s="66" t="s">
        <v>1272</v>
      </c>
      <c r="F448" s="67" t="s">
        <v>710</v>
      </c>
      <c r="G448" s="68" t="s">
        <v>1273</v>
      </c>
      <c r="H448" s="68" t="s">
        <v>11</v>
      </c>
      <c r="I448" s="69">
        <v>692200.77310000011</v>
      </c>
      <c r="J448" s="70">
        <v>3236</v>
      </c>
      <c r="K448" s="71">
        <v>46813</v>
      </c>
    </row>
    <row r="449" spans="3:11" ht="15" customHeight="1" x14ac:dyDescent="0.25">
      <c r="C449" s="65">
        <v>83</v>
      </c>
      <c r="D449" s="66">
        <v>9400</v>
      </c>
      <c r="E449" s="66" t="s">
        <v>838</v>
      </c>
      <c r="F449" s="67" t="s">
        <v>710</v>
      </c>
      <c r="G449" s="68" t="s">
        <v>1274</v>
      </c>
      <c r="H449" s="68" t="s">
        <v>11</v>
      </c>
      <c r="I449" s="69">
        <v>488784.66524000006</v>
      </c>
      <c r="J449" s="70">
        <v>3238</v>
      </c>
      <c r="K449" s="71">
        <v>46419</v>
      </c>
    </row>
    <row r="450" spans="3:11" ht="15" customHeight="1" x14ac:dyDescent="0.25">
      <c r="C450" s="65">
        <v>8</v>
      </c>
      <c r="D450" s="66">
        <v>9686</v>
      </c>
      <c r="E450" s="66" t="s">
        <v>425</v>
      </c>
      <c r="F450" s="67" t="s">
        <v>710</v>
      </c>
      <c r="G450" s="68" t="s">
        <v>959</v>
      </c>
      <c r="H450" s="68" t="s">
        <v>11</v>
      </c>
      <c r="I450" s="69">
        <v>51650.485399999998</v>
      </c>
      <c r="J450" s="70">
        <v>3239</v>
      </c>
      <c r="K450" s="71">
        <v>46753</v>
      </c>
    </row>
    <row r="451" spans="3:11" ht="15" customHeight="1" x14ac:dyDescent="0.25">
      <c r="C451" s="65">
        <v>6</v>
      </c>
      <c r="D451" s="66">
        <v>9650</v>
      </c>
      <c r="E451" s="66" t="s">
        <v>425</v>
      </c>
      <c r="F451" s="67" t="s">
        <v>710</v>
      </c>
      <c r="G451" s="68" t="s">
        <v>959</v>
      </c>
      <c r="H451" s="68" t="s">
        <v>11</v>
      </c>
      <c r="I451" s="69">
        <v>32533.701655000001</v>
      </c>
      <c r="J451" s="70">
        <v>3239</v>
      </c>
      <c r="K451" s="71">
        <v>46753</v>
      </c>
    </row>
    <row r="452" spans="3:11" ht="15" customHeight="1" x14ac:dyDescent="0.25">
      <c r="C452" s="65">
        <v>34</v>
      </c>
      <c r="D452" s="66">
        <v>5605</v>
      </c>
      <c r="E452" s="66" t="s">
        <v>960</v>
      </c>
      <c r="F452" s="67" t="s">
        <v>710</v>
      </c>
      <c r="G452" s="68" t="s">
        <v>1275</v>
      </c>
      <c r="H452" s="68" t="s">
        <v>11</v>
      </c>
      <c r="I452" s="69">
        <v>220598.33532499999</v>
      </c>
      <c r="J452" s="70">
        <v>3240</v>
      </c>
      <c r="K452" s="71">
        <v>46478</v>
      </c>
    </row>
    <row r="453" spans="3:11" ht="15" customHeight="1" x14ac:dyDescent="0.25">
      <c r="C453" s="65">
        <v>28</v>
      </c>
      <c r="D453" s="66">
        <v>8640</v>
      </c>
      <c r="E453" s="66" t="s">
        <v>732</v>
      </c>
      <c r="F453" s="67" t="s">
        <v>710</v>
      </c>
      <c r="G453" s="68" t="s">
        <v>1276</v>
      </c>
      <c r="H453" s="68" t="s">
        <v>11</v>
      </c>
      <c r="I453" s="69">
        <v>753750.10265000002</v>
      </c>
      <c r="J453" s="70">
        <v>3243</v>
      </c>
      <c r="K453" s="71">
        <v>46569</v>
      </c>
    </row>
    <row r="454" spans="3:11" ht="15" customHeight="1" x14ac:dyDescent="0.25">
      <c r="C454" s="65">
        <v>14</v>
      </c>
      <c r="D454" s="66">
        <v>8665</v>
      </c>
      <c r="E454" s="66" t="s">
        <v>1277</v>
      </c>
      <c r="F454" s="67" t="s">
        <v>710</v>
      </c>
      <c r="G454" s="68" t="s">
        <v>1278</v>
      </c>
      <c r="H454" s="68" t="s">
        <v>11</v>
      </c>
      <c r="I454" s="69">
        <v>284531.57942999998</v>
      </c>
      <c r="J454" s="70">
        <v>3243</v>
      </c>
      <c r="K454" s="71">
        <v>46569</v>
      </c>
    </row>
    <row r="455" spans="3:11" ht="15" customHeight="1" x14ac:dyDescent="0.25">
      <c r="C455" s="65">
        <v>6</v>
      </c>
      <c r="D455" s="66">
        <v>7391</v>
      </c>
      <c r="E455" s="66" t="s">
        <v>1279</v>
      </c>
      <c r="F455" s="67" t="s">
        <v>710</v>
      </c>
      <c r="G455" s="68" t="s">
        <v>1280</v>
      </c>
      <c r="H455" s="68" t="s">
        <v>11</v>
      </c>
      <c r="I455" s="69">
        <v>12877.640519999999</v>
      </c>
      <c r="J455" s="70">
        <v>3248</v>
      </c>
      <c r="K455" s="71">
        <v>46419</v>
      </c>
    </row>
    <row r="456" spans="3:11" ht="15" customHeight="1" x14ac:dyDescent="0.25">
      <c r="C456" s="65">
        <v>32</v>
      </c>
      <c r="D456" s="66">
        <v>12050</v>
      </c>
      <c r="E456" s="66" t="s">
        <v>1281</v>
      </c>
      <c r="F456" s="67" t="s">
        <v>710</v>
      </c>
      <c r="G456" s="68" t="s">
        <v>1282</v>
      </c>
      <c r="H456" s="68" t="s">
        <v>11</v>
      </c>
      <c r="I456" s="69">
        <v>343240.54532000003</v>
      </c>
      <c r="J456" s="70">
        <v>3250</v>
      </c>
      <c r="K456" s="71">
        <v>46388</v>
      </c>
    </row>
    <row r="457" spans="3:11" ht="15" customHeight="1" x14ac:dyDescent="0.25">
      <c r="C457" s="65">
        <v>15</v>
      </c>
      <c r="D457" s="66">
        <v>4285</v>
      </c>
      <c r="E457" s="66" t="s">
        <v>970</v>
      </c>
      <c r="F457" s="67" t="s">
        <v>710</v>
      </c>
      <c r="G457" s="68" t="s">
        <v>1283</v>
      </c>
      <c r="H457" s="68" t="s">
        <v>11</v>
      </c>
      <c r="I457" s="69">
        <v>115327.36264000001</v>
      </c>
      <c r="J457" s="70">
        <v>3251</v>
      </c>
      <c r="K457" s="71">
        <v>46327</v>
      </c>
    </row>
    <row r="458" spans="3:11" ht="15" customHeight="1" x14ac:dyDescent="0.25">
      <c r="C458" s="65">
        <v>12</v>
      </c>
      <c r="D458" s="66">
        <v>2580</v>
      </c>
      <c r="E458" s="66" t="s">
        <v>1241</v>
      </c>
      <c r="F458" s="67" t="s">
        <v>710</v>
      </c>
      <c r="G458" s="68" t="s">
        <v>1284</v>
      </c>
      <c r="H458" s="68" t="s">
        <v>11</v>
      </c>
      <c r="I458" s="69">
        <v>241190.47396</v>
      </c>
      <c r="J458" s="70">
        <v>3257</v>
      </c>
      <c r="K458" s="71">
        <v>46419</v>
      </c>
    </row>
    <row r="459" spans="3:11" ht="15" customHeight="1" x14ac:dyDescent="0.25">
      <c r="C459" s="65">
        <v>3</v>
      </c>
      <c r="D459" s="66" t="s">
        <v>75</v>
      </c>
      <c r="E459" s="66" t="s">
        <v>75</v>
      </c>
      <c r="F459" s="67" t="s">
        <v>710</v>
      </c>
      <c r="G459" s="68" t="s">
        <v>75</v>
      </c>
      <c r="H459" s="68" t="s">
        <v>11</v>
      </c>
      <c r="I459" s="69">
        <v>2758.06025</v>
      </c>
      <c r="J459" s="70">
        <v>3259</v>
      </c>
      <c r="K459" s="71">
        <v>47178</v>
      </c>
    </row>
    <row r="460" spans="3:11" ht="15" customHeight="1" x14ac:dyDescent="0.25">
      <c r="C460" s="65">
        <v>3</v>
      </c>
      <c r="D460" s="66" t="s">
        <v>75</v>
      </c>
      <c r="E460" s="66" t="s">
        <v>75</v>
      </c>
      <c r="F460" s="67" t="s">
        <v>710</v>
      </c>
      <c r="G460" s="68" t="s">
        <v>75</v>
      </c>
      <c r="H460" s="68" t="s">
        <v>11</v>
      </c>
      <c r="I460" s="69">
        <v>63129.960250000004</v>
      </c>
      <c r="J460" s="70">
        <v>3259</v>
      </c>
      <c r="K460" s="71">
        <v>47178</v>
      </c>
    </row>
    <row r="461" spans="3:11" ht="15" customHeight="1" x14ac:dyDescent="0.25">
      <c r="C461" s="65">
        <v>15</v>
      </c>
      <c r="D461" s="66">
        <v>2356</v>
      </c>
      <c r="E461" s="66" t="s">
        <v>762</v>
      </c>
      <c r="F461" s="67" t="s">
        <v>710</v>
      </c>
      <c r="G461" s="68" t="s">
        <v>1104</v>
      </c>
      <c r="H461" s="68" t="s">
        <v>11</v>
      </c>
      <c r="I461" s="69">
        <v>412608.11724500009</v>
      </c>
      <c r="J461" s="70">
        <v>3260</v>
      </c>
      <c r="K461" s="71">
        <v>46388</v>
      </c>
    </row>
    <row r="462" spans="3:11" ht="15" customHeight="1" x14ac:dyDescent="0.25">
      <c r="C462" s="65">
        <v>1</v>
      </c>
      <c r="D462" s="66" t="s">
        <v>75</v>
      </c>
      <c r="E462" s="66" t="s">
        <v>75</v>
      </c>
      <c r="F462" s="67" t="s">
        <v>710</v>
      </c>
      <c r="G462" s="68" t="s">
        <v>75</v>
      </c>
      <c r="H462" s="68" t="s">
        <v>11</v>
      </c>
      <c r="I462" s="69">
        <v>31965.424869999999</v>
      </c>
      <c r="J462" s="70">
        <v>3260</v>
      </c>
      <c r="K462" s="71">
        <v>46388</v>
      </c>
    </row>
    <row r="463" spans="3:11" ht="15" customHeight="1" x14ac:dyDescent="0.25">
      <c r="C463" s="65">
        <v>1</v>
      </c>
      <c r="D463" s="66" t="s">
        <v>75</v>
      </c>
      <c r="E463" s="66" t="s">
        <v>75</v>
      </c>
      <c r="F463" s="67" t="s">
        <v>710</v>
      </c>
      <c r="G463" s="68" t="s">
        <v>75</v>
      </c>
      <c r="H463" s="68" t="s">
        <v>11</v>
      </c>
      <c r="I463" s="69">
        <v>38629.441870000002</v>
      </c>
      <c r="J463" s="70">
        <v>3260</v>
      </c>
      <c r="K463" s="71">
        <v>46388</v>
      </c>
    </row>
    <row r="464" spans="3:11" ht="15" customHeight="1" x14ac:dyDescent="0.25">
      <c r="C464" s="65">
        <v>47</v>
      </c>
      <c r="D464" s="66">
        <v>6425</v>
      </c>
      <c r="E464" s="66" t="s">
        <v>1285</v>
      </c>
      <c r="F464" s="67" t="s">
        <v>710</v>
      </c>
      <c r="G464" s="68" t="s">
        <v>1286</v>
      </c>
      <c r="H464" s="68" t="s">
        <v>11</v>
      </c>
      <c r="I464" s="69">
        <v>1050136.37644</v>
      </c>
      <c r="J464" s="70">
        <v>3262</v>
      </c>
      <c r="K464" s="71">
        <v>46813</v>
      </c>
    </row>
    <row r="465" spans="3:11" ht="15" customHeight="1" x14ac:dyDescent="0.25">
      <c r="C465" s="65">
        <v>24</v>
      </c>
      <c r="D465" s="66">
        <v>2730</v>
      </c>
      <c r="E465" s="66" t="s">
        <v>1287</v>
      </c>
      <c r="F465" s="67" t="s">
        <v>710</v>
      </c>
      <c r="G465" s="68" t="s">
        <v>1288</v>
      </c>
      <c r="H465" s="68" t="s">
        <v>11</v>
      </c>
      <c r="I465" s="69">
        <v>108351.32834000001</v>
      </c>
      <c r="J465" s="70">
        <v>3264</v>
      </c>
      <c r="K465" s="71">
        <v>46784</v>
      </c>
    </row>
    <row r="466" spans="3:11" ht="15" customHeight="1" x14ac:dyDescent="0.25">
      <c r="C466" s="65">
        <v>18</v>
      </c>
      <c r="D466" s="66">
        <v>3605</v>
      </c>
      <c r="E466" s="66" t="s">
        <v>725</v>
      </c>
      <c r="F466" s="67" t="s">
        <v>710</v>
      </c>
      <c r="G466" s="68" t="s">
        <v>1289</v>
      </c>
      <c r="H466" s="68" t="s">
        <v>11</v>
      </c>
      <c r="I466" s="69">
        <v>156363.15179999999</v>
      </c>
      <c r="J466" s="70">
        <v>3269</v>
      </c>
      <c r="K466" s="71">
        <v>46539</v>
      </c>
    </row>
    <row r="467" spans="3:11" ht="15" customHeight="1" x14ac:dyDescent="0.25">
      <c r="C467" s="65">
        <v>31</v>
      </c>
      <c r="D467" s="66">
        <v>2110</v>
      </c>
      <c r="E467" s="66" t="s">
        <v>1064</v>
      </c>
      <c r="F467" s="67" t="s">
        <v>710</v>
      </c>
      <c r="G467" s="68" t="s">
        <v>1290</v>
      </c>
      <c r="H467" s="68" t="s">
        <v>11</v>
      </c>
      <c r="I467" s="69">
        <v>39353.421439999998</v>
      </c>
      <c r="J467" s="70">
        <v>3270</v>
      </c>
      <c r="K467" s="71">
        <v>46874</v>
      </c>
    </row>
    <row r="468" spans="3:11" ht="15" customHeight="1" x14ac:dyDescent="0.25">
      <c r="C468" s="65">
        <v>12</v>
      </c>
      <c r="D468" s="66">
        <v>2350</v>
      </c>
      <c r="E468" s="66" t="s">
        <v>1291</v>
      </c>
      <c r="F468" s="67" t="s">
        <v>710</v>
      </c>
      <c r="G468" s="68" t="s">
        <v>1292</v>
      </c>
      <c r="H468" s="68" t="s">
        <v>11</v>
      </c>
      <c r="I468" s="69">
        <v>30123.572120000001</v>
      </c>
      <c r="J468" s="70">
        <v>3271</v>
      </c>
      <c r="K468" s="71">
        <v>46661</v>
      </c>
    </row>
    <row r="469" spans="3:11" ht="15" customHeight="1" x14ac:dyDescent="0.25">
      <c r="C469" s="65">
        <v>4</v>
      </c>
      <c r="D469" s="66" t="s">
        <v>75</v>
      </c>
      <c r="E469" s="66" t="s">
        <v>75</v>
      </c>
      <c r="F469" s="67" t="s">
        <v>710</v>
      </c>
      <c r="G469" s="68" t="s">
        <v>75</v>
      </c>
      <c r="H469" s="68" t="s">
        <v>11</v>
      </c>
      <c r="I469" s="69">
        <v>63902.398500000003</v>
      </c>
      <c r="J469" s="70">
        <v>3276</v>
      </c>
      <c r="K469" s="71">
        <v>46753</v>
      </c>
    </row>
    <row r="470" spans="3:11" ht="15" customHeight="1" x14ac:dyDescent="0.25">
      <c r="C470" s="65">
        <v>8</v>
      </c>
      <c r="D470" s="66">
        <v>4765</v>
      </c>
      <c r="E470" s="66" t="s">
        <v>1293</v>
      </c>
      <c r="F470" s="67" t="s">
        <v>710</v>
      </c>
      <c r="G470" s="68" t="s">
        <v>1294</v>
      </c>
      <c r="H470" s="68" t="s">
        <v>11</v>
      </c>
      <c r="I470" s="69">
        <v>148384.59216</v>
      </c>
      <c r="J470" s="70">
        <v>3279</v>
      </c>
      <c r="K470" s="71">
        <v>46784</v>
      </c>
    </row>
    <row r="471" spans="3:11" ht="15" customHeight="1" x14ac:dyDescent="0.25">
      <c r="C471" s="65">
        <v>89</v>
      </c>
      <c r="D471" s="66">
        <v>5154</v>
      </c>
      <c r="E471" s="66" t="s">
        <v>803</v>
      </c>
      <c r="F471" s="67" t="s">
        <v>710</v>
      </c>
      <c r="G471" s="68" t="s">
        <v>1295</v>
      </c>
      <c r="H471" s="68" t="s">
        <v>11</v>
      </c>
      <c r="I471" s="69">
        <v>1358753.6934</v>
      </c>
      <c r="J471" s="70">
        <v>3280</v>
      </c>
      <c r="K471" s="71">
        <v>47392</v>
      </c>
    </row>
    <row r="472" spans="3:11" ht="15" customHeight="1" x14ac:dyDescent="0.25">
      <c r="C472" s="65">
        <v>8</v>
      </c>
      <c r="D472" s="66">
        <v>2160</v>
      </c>
      <c r="E472" s="66" t="s">
        <v>978</v>
      </c>
      <c r="F472" s="67" t="s">
        <v>710</v>
      </c>
      <c r="G472" s="68" t="s">
        <v>1296</v>
      </c>
      <c r="H472" s="68" t="s">
        <v>11</v>
      </c>
      <c r="I472" s="69">
        <v>68716.542759999997</v>
      </c>
      <c r="J472" s="70">
        <v>3282</v>
      </c>
      <c r="K472" s="71">
        <v>46813</v>
      </c>
    </row>
    <row r="473" spans="3:11" ht="15" customHeight="1" x14ac:dyDescent="0.25">
      <c r="C473" s="65">
        <v>27</v>
      </c>
      <c r="D473" s="66">
        <v>650</v>
      </c>
      <c r="E473" s="66" t="s">
        <v>1297</v>
      </c>
      <c r="F473" s="67" t="s">
        <v>710</v>
      </c>
      <c r="G473" s="68" t="s">
        <v>1298</v>
      </c>
      <c r="H473" s="68" t="s">
        <v>11</v>
      </c>
      <c r="I473" s="69">
        <v>17879.430284999999</v>
      </c>
      <c r="J473" s="70">
        <v>3283</v>
      </c>
      <c r="K473" s="71">
        <v>47178</v>
      </c>
    </row>
    <row r="474" spans="3:11" ht="15" customHeight="1" x14ac:dyDescent="0.25">
      <c r="C474" s="65">
        <v>21</v>
      </c>
      <c r="D474" s="66">
        <v>693</v>
      </c>
      <c r="E474" s="66" t="s">
        <v>1299</v>
      </c>
      <c r="F474" s="67" t="s">
        <v>710</v>
      </c>
      <c r="G474" s="68" t="s">
        <v>1300</v>
      </c>
      <c r="H474" s="68" t="s">
        <v>11</v>
      </c>
      <c r="I474" s="69">
        <v>12245.834395</v>
      </c>
      <c r="J474" s="70">
        <v>3283</v>
      </c>
      <c r="K474" s="71">
        <v>47178</v>
      </c>
    </row>
    <row r="475" spans="3:11" ht="15" customHeight="1" x14ac:dyDescent="0.25">
      <c r="C475" s="65">
        <v>22</v>
      </c>
      <c r="D475" s="66">
        <v>4041</v>
      </c>
      <c r="E475" s="66" t="s">
        <v>1301</v>
      </c>
      <c r="F475" s="67" t="s">
        <v>710</v>
      </c>
      <c r="G475" s="68" t="s">
        <v>1302</v>
      </c>
      <c r="H475" s="68" t="s">
        <v>11</v>
      </c>
      <c r="I475" s="69">
        <v>184065.9754</v>
      </c>
      <c r="J475" s="70">
        <v>3285</v>
      </c>
      <c r="K475" s="71">
        <v>47239</v>
      </c>
    </row>
    <row r="476" spans="3:11" ht="15" customHeight="1" x14ac:dyDescent="0.25">
      <c r="C476" s="65">
        <v>6</v>
      </c>
      <c r="D476" s="66">
        <v>6109</v>
      </c>
      <c r="E476" s="66" t="s">
        <v>1303</v>
      </c>
      <c r="F476" s="67" t="s">
        <v>710</v>
      </c>
      <c r="G476" s="68" t="s">
        <v>1304</v>
      </c>
      <c r="H476" s="68" t="s">
        <v>11</v>
      </c>
      <c r="I476" s="69">
        <v>36755.504440000004</v>
      </c>
      <c r="J476" s="70">
        <v>3286</v>
      </c>
      <c r="K476" s="71">
        <v>46874</v>
      </c>
    </row>
    <row r="477" spans="3:11" ht="15" customHeight="1" x14ac:dyDescent="0.25">
      <c r="C477" s="65">
        <v>16</v>
      </c>
      <c r="D477" s="66">
        <v>7335</v>
      </c>
      <c r="E477" s="66" t="s">
        <v>1305</v>
      </c>
      <c r="F477" s="67" t="s">
        <v>710</v>
      </c>
      <c r="G477" s="68" t="s">
        <v>1306</v>
      </c>
      <c r="H477" s="68" t="s">
        <v>11</v>
      </c>
      <c r="I477" s="69">
        <v>299994.24820000003</v>
      </c>
      <c r="J477" s="70">
        <v>3288</v>
      </c>
      <c r="K477" s="71">
        <v>46966</v>
      </c>
    </row>
    <row r="478" spans="3:11" ht="15" customHeight="1" x14ac:dyDescent="0.25">
      <c r="C478" s="65">
        <v>32</v>
      </c>
      <c r="D478" s="66">
        <v>805</v>
      </c>
      <c r="E478" s="66" t="s">
        <v>1307</v>
      </c>
      <c r="F478" s="67" t="s">
        <v>713</v>
      </c>
      <c r="G478" s="68" t="s">
        <v>1308</v>
      </c>
      <c r="H478" s="68" t="s">
        <v>11</v>
      </c>
      <c r="I478" s="69">
        <v>168340.21966000003</v>
      </c>
      <c r="J478" s="70">
        <v>3307</v>
      </c>
      <c r="K478" s="71">
        <v>47270</v>
      </c>
    </row>
    <row r="479" spans="3:11" ht="15" customHeight="1" x14ac:dyDescent="0.25">
      <c r="C479" s="65">
        <v>24</v>
      </c>
      <c r="D479" s="66">
        <v>595</v>
      </c>
      <c r="E479" s="66" t="s">
        <v>899</v>
      </c>
      <c r="F479" s="67" t="s">
        <v>1222</v>
      </c>
      <c r="G479" s="68" t="s">
        <v>1309</v>
      </c>
      <c r="H479" s="68" t="s">
        <v>11</v>
      </c>
      <c r="I479" s="69">
        <v>302459.91902000003</v>
      </c>
      <c r="J479" s="70">
        <v>3309</v>
      </c>
      <c r="K479" s="71">
        <v>48335</v>
      </c>
    </row>
    <row r="480" spans="3:11" ht="15" customHeight="1" x14ac:dyDescent="0.25">
      <c r="C480" s="65">
        <v>8</v>
      </c>
      <c r="D480" s="66">
        <v>3810</v>
      </c>
      <c r="E480" s="66" t="s">
        <v>935</v>
      </c>
      <c r="F480" s="67" t="s">
        <v>710</v>
      </c>
      <c r="G480" s="68" t="s">
        <v>1310</v>
      </c>
      <c r="H480" s="68" t="s">
        <v>11</v>
      </c>
      <c r="I480" s="69">
        <v>74282.298600000009</v>
      </c>
      <c r="J480" s="70">
        <v>3348</v>
      </c>
      <c r="K480" s="71">
        <v>47150</v>
      </c>
    </row>
    <row r="481" spans="3:11" ht="15" customHeight="1" x14ac:dyDescent="0.25">
      <c r="C481" s="65">
        <v>6</v>
      </c>
      <c r="D481" s="66">
        <v>4540</v>
      </c>
      <c r="E481" s="66" t="s">
        <v>762</v>
      </c>
      <c r="F481" s="67" t="s">
        <v>710</v>
      </c>
      <c r="G481" s="68" t="s">
        <v>788</v>
      </c>
      <c r="H481" s="68" t="s">
        <v>11</v>
      </c>
      <c r="I481" s="69">
        <v>48701.866399999999</v>
      </c>
      <c r="J481" s="70">
        <v>3350</v>
      </c>
      <c r="K481" s="71">
        <v>46753</v>
      </c>
    </row>
    <row r="482" spans="3:11" ht="15" customHeight="1" x14ac:dyDescent="0.25">
      <c r="C482" s="65">
        <v>10</v>
      </c>
      <c r="D482" s="66">
        <v>4760</v>
      </c>
      <c r="E482" s="66" t="s">
        <v>1311</v>
      </c>
      <c r="F482" s="67" t="s">
        <v>710</v>
      </c>
      <c r="G482" s="68" t="s">
        <v>1312</v>
      </c>
      <c r="H482" s="68" t="s">
        <v>11</v>
      </c>
      <c r="I482" s="69">
        <v>100712.6176</v>
      </c>
      <c r="J482" s="70">
        <v>3351</v>
      </c>
      <c r="K482" s="71">
        <v>47239</v>
      </c>
    </row>
    <row r="483" spans="3:11" ht="15" customHeight="1" x14ac:dyDescent="0.25">
      <c r="C483" s="65">
        <v>14</v>
      </c>
      <c r="D483" s="66">
        <v>4720</v>
      </c>
      <c r="E483" s="66" t="s">
        <v>1311</v>
      </c>
      <c r="F483" s="67" t="s">
        <v>710</v>
      </c>
      <c r="G483" s="68" t="s">
        <v>1312</v>
      </c>
      <c r="H483" s="68" t="s">
        <v>11</v>
      </c>
      <c r="I483" s="69">
        <v>184330.98772500001</v>
      </c>
      <c r="J483" s="70">
        <v>3351</v>
      </c>
      <c r="K483" s="71">
        <v>47239</v>
      </c>
    </row>
    <row r="484" spans="3:11" ht="15" customHeight="1" x14ac:dyDescent="0.25">
      <c r="C484" s="65">
        <v>27</v>
      </c>
      <c r="D484" s="66">
        <v>7580</v>
      </c>
      <c r="E484" s="66" t="s">
        <v>883</v>
      </c>
      <c r="F484" s="67" t="s">
        <v>710</v>
      </c>
      <c r="G484" s="68" t="s">
        <v>1313</v>
      </c>
      <c r="H484" s="68" t="s">
        <v>11</v>
      </c>
      <c r="I484" s="69">
        <v>515493.0448400001</v>
      </c>
      <c r="J484" s="70">
        <v>3356</v>
      </c>
      <c r="K484" s="71">
        <v>47270</v>
      </c>
    </row>
    <row r="485" spans="3:11" ht="15" customHeight="1" x14ac:dyDescent="0.25">
      <c r="C485" s="65">
        <v>18</v>
      </c>
      <c r="D485" s="66">
        <v>2245</v>
      </c>
      <c r="E485" s="66" t="s">
        <v>1314</v>
      </c>
      <c r="F485" s="67" t="s">
        <v>710</v>
      </c>
      <c r="G485" s="68" t="s">
        <v>1315</v>
      </c>
      <c r="H485" s="68" t="s">
        <v>11</v>
      </c>
      <c r="I485" s="69">
        <v>67321.316200000001</v>
      </c>
      <c r="J485" s="70">
        <v>3361</v>
      </c>
      <c r="K485" s="71">
        <v>47088</v>
      </c>
    </row>
    <row r="486" spans="3:11" ht="15" customHeight="1" x14ac:dyDescent="0.25">
      <c r="C486" s="65">
        <v>29</v>
      </c>
      <c r="D486" s="66">
        <v>3470</v>
      </c>
      <c r="E486" s="66" t="s">
        <v>1316</v>
      </c>
      <c r="F486" s="67" t="s">
        <v>710</v>
      </c>
      <c r="G486" s="68" t="s">
        <v>1317</v>
      </c>
      <c r="H486" s="68" t="s">
        <v>11</v>
      </c>
      <c r="I486" s="69">
        <v>221182.60172000001</v>
      </c>
      <c r="J486" s="70">
        <v>3363</v>
      </c>
      <c r="K486" s="71">
        <v>47088</v>
      </c>
    </row>
    <row r="487" spans="3:11" ht="15" customHeight="1" x14ac:dyDescent="0.25">
      <c r="C487" s="65">
        <v>12</v>
      </c>
      <c r="D487" s="66">
        <v>220</v>
      </c>
      <c r="E487" s="66" t="s">
        <v>799</v>
      </c>
      <c r="F487" s="67" t="s">
        <v>710</v>
      </c>
      <c r="G487" s="68" t="s">
        <v>1318</v>
      </c>
      <c r="H487" s="68" t="s">
        <v>11</v>
      </c>
      <c r="I487" s="69">
        <v>114016.63409000002</v>
      </c>
      <c r="J487" s="70">
        <v>3364</v>
      </c>
      <c r="K487" s="71">
        <v>47362</v>
      </c>
    </row>
    <row r="488" spans="3:11" ht="15" customHeight="1" x14ac:dyDescent="0.25">
      <c r="C488" s="65">
        <v>14</v>
      </c>
      <c r="D488" s="66">
        <v>6300</v>
      </c>
      <c r="E488" s="66" t="s">
        <v>1319</v>
      </c>
      <c r="F488" s="67" t="s">
        <v>710</v>
      </c>
      <c r="G488" s="68" t="s">
        <v>1320</v>
      </c>
      <c r="H488" s="68" t="s">
        <v>11</v>
      </c>
      <c r="I488" s="69">
        <v>20505.089479999999</v>
      </c>
      <c r="J488" s="70">
        <v>3759</v>
      </c>
      <c r="K488" s="71">
        <v>47209</v>
      </c>
    </row>
    <row r="489" spans="3:11" ht="15" customHeight="1" x14ac:dyDescent="0.25">
      <c r="C489" s="65">
        <v>18</v>
      </c>
      <c r="D489" s="66">
        <v>6312</v>
      </c>
      <c r="E489" s="66" t="s">
        <v>946</v>
      </c>
      <c r="F489" s="67" t="s">
        <v>710</v>
      </c>
      <c r="G489" s="68" t="s">
        <v>1321</v>
      </c>
      <c r="H489" s="68" t="s">
        <v>11</v>
      </c>
      <c r="I489" s="69">
        <v>127030.05588</v>
      </c>
      <c r="J489" s="70">
        <v>3760</v>
      </c>
      <c r="K489" s="71">
        <v>46997</v>
      </c>
    </row>
    <row r="490" spans="3:11" ht="15" customHeight="1" x14ac:dyDescent="0.25">
      <c r="C490" s="65">
        <v>8</v>
      </c>
      <c r="D490" s="66">
        <v>6510</v>
      </c>
      <c r="E490" s="66" t="s">
        <v>1248</v>
      </c>
      <c r="F490" s="67" t="s">
        <v>710</v>
      </c>
      <c r="G490" s="68" t="s">
        <v>1322</v>
      </c>
      <c r="H490" s="68" t="s">
        <v>11</v>
      </c>
      <c r="I490" s="69">
        <v>19986.636999999999</v>
      </c>
      <c r="J490" s="70">
        <v>3762</v>
      </c>
      <c r="K490" s="71">
        <v>47300</v>
      </c>
    </row>
    <row r="491" spans="3:11" ht="15" customHeight="1" x14ac:dyDescent="0.25">
      <c r="C491" s="65">
        <v>8</v>
      </c>
      <c r="D491" s="66">
        <v>842</v>
      </c>
      <c r="E491" s="66" t="s">
        <v>1323</v>
      </c>
      <c r="F491" s="67" t="s">
        <v>710</v>
      </c>
      <c r="G491" s="68" t="s">
        <v>1324</v>
      </c>
      <c r="H491" s="68" t="s">
        <v>12</v>
      </c>
      <c r="I491" s="69">
        <v>117895.058855</v>
      </c>
      <c r="J491" s="70">
        <v>1005</v>
      </c>
      <c r="K491" s="71">
        <v>43831</v>
      </c>
    </row>
    <row r="492" spans="3:11" ht="15" customHeight="1" x14ac:dyDescent="0.25">
      <c r="C492" s="65">
        <v>4</v>
      </c>
      <c r="D492" s="66" t="s">
        <v>75</v>
      </c>
      <c r="E492" s="66" t="s">
        <v>75</v>
      </c>
      <c r="F492" s="67" t="s">
        <v>710</v>
      </c>
      <c r="G492" s="68" t="s">
        <v>75</v>
      </c>
      <c r="H492" s="68" t="s">
        <v>12</v>
      </c>
      <c r="I492" s="69">
        <v>311372.17885500001</v>
      </c>
      <c r="J492" s="70">
        <v>1005</v>
      </c>
      <c r="K492" s="71">
        <v>43831</v>
      </c>
    </row>
    <row r="493" spans="3:11" ht="15" customHeight="1" x14ac:dyDescent="0.25">
      <c r="C493" s="65">
        <v>9</v>
      </c>
      <c r="D493" s="66">
        <v>1770</v>
      </c>
      <c r="E493" s="66" t="s">
        <v>762</v>
      </c>
      <c r="F493" s="67" t="s">
        <v>710</v>
      </c>
      <c r="G493" s="68" t="s">
        <v>1325</v>
      </c>
      <c r="H493" s="68" t="s">
        <v>12</v>
      </c>
      <c r="I493" s="69">
        <v>532915.86554000003</v>
      </c>
      <c r="J493" s="70">
        <v>1005</v>
      </c>
      <c r="K493" s="71">
        <v>43831</v>
      </c>
    </row>
    <row r="494" spans="3:11" ht="15" customHeight="1" x14ac:dyDescent="0.25">
      <c r="C494" s="65">
        <v>24</v>
      </c>
      <c r="D494" s="66">
        <v>1820</v>
      </c>
      <c r="E494" s="66" t="s">
        <v>762</v>
      </c>
      <c r="F494" s="67" t="s">
        <v>710</v>
      </c>
      <c r="G494" s="68" t="s">
        <v>1326</v>
      </c>
      <c r="H494" s="68" t="s">
        <v>12</v>
      </c>
      <c r="I494" s="69">
        <v>3646091.0704950001</v>
      </c>
      <c r="J494" s="70">
        <v>1005</v>
      </c>
      <c r="K494" s="71">
        <v>43831</v>
      </c>
    </row>
    <row r="495" spans="3:11" ht="15" customHeight="1" x14ac:dyDescent="0.25">
      <c r="C495" s="65">
        <v>24</v>
      </c>
      <c r="D495" s="66">
        <v>1803</v>
      </c>
      <c r="E495" s="66" t="s">
        <v>985</v>
      </c>
      <c r="F495" s="67" t="s">
        <v>710</v>
      </c>
      <c r="G495" s="68" t="s">
        <v>986</v>
      </c>
      <c r="H495" s="68" t="s">
        <v>12</v>
      </c>
      <c r="I495" s="69">
        <v>828449.82849500002</v>
      </c>
      <c r="J495" s="70">
        <v>1005</v>
      </c>
      <c r="K495" s="71">
        <v>43831</v>
      </c>
    </row>
    <row r="496" spans="3:11" ht="15" customHeight="1" x14ac:dyDescent="0.25">
      <c r="C496" s="65">
        <v>15</v>
      </c>
      <c r="D496" s="66">
        <v>1767</v>
      </c>
      <c r="E496" s="66" t="s">
        <v>985</v>
      </c>
      <c r="F496" s="67" t="s">
        <v>710</v>
      </c>
      <c r="G496" s="68" t="s">
        <v>1327</v>
      </c>
      <c r="H496" s="68" t="s">
        <v>12</v>
      </c>
      <c r="I496" s="69">
        <v>605018.14013499999</v>
      </c>
      <c r="J496" s="70">
        <v>1005</v>
      </c>
      <c r="K496" s="71">
        <v>43831</v>
      </c>
    </row>
    <row r="497" spans="3:11" ht="15" customHeight="1" x14ac:dyDescent="0.25">
      <c r="C497" s="65">
        <v>12</v>
      </c>
      <c r="D497" s="66">
        <v>730</v>
      </c>
      <c r="E497" s="66" t="s">
        <v>766</v>
      </c>
      <c r="F497" s="67" t="s">
        <v>710</v>
      </c>
      <c r="G497" s="68" t="s">
        <v>1328</v>
      </c>
      <c r="H497" s="68" t="s">
        <v>12</v>
      </c>
      <c r="I497" s="69">
        <v>1004515.51006</v>
      </c>
      <c r="J497" s="70">
        <v>1005</v>
      </c>
      <c r="K497" s="71">
        <v>43831</v>
      </c>
    </row>
    <row r="498" spans="3:11" ht="15" customHeight="1" x14ac:dyDescent="0.25">
      <c r="C498" s="65">
        <v>11</v>
      </c>
      <c r="D498" s="66">
        <v>792</v>
      </c>
      <c r="E498" s="66" t="s">
        <v>766</v>
      </c>
      <c r="F498" s="67" t="s">
        <v>710</v>
      </c>
      <c r="G498" s="68" t="s">
        <v>988</v>
      </c>
      <c r="H498" s="68" t="s">
        <v>12</v>
      </c>
      <c r="I498" s="69">
        <v>397296.77941000002</v>
      </c>
      <c r="J498" s="70">
        <v>1005</v>
      </c>
      <c r="K498" s="71">
        <v>43831</v>
      </c>
    </row>
    <row r="499" spans="3:11" ht="15" customHeight="1" x14ac:dyDescent="0.25">
      <c r="C499" s="65">
        <v>12</v>
      </c>
      <c r="D499" s="66">
        <v>733</v>
      </c>
      <c r="E499" s="66" t="s">
        <v>766</v>
      </c>
      <c r="F499" s="67" t="s">
        <v>710</v>
      </c>
      <c r="G499" s="68" t="s">
        <v>1329</v>
      </c>
      <c r="H499" s="68" t="s">
        <v>12</v>
      </c>
      <c r="I499" s="69">
        <v>611489.59632000001</v>
      </c>
      <c r="J499" s="70">
        <v>1005</v>
      </c>
      <c r="K499" s="71">
        <v>43831</v>
      </c>
    </row>
    <row r="500" spans="3:11" ht="15" customHeight="1" x14ac:dyDescent="0.25">
      <c r="C500" s="65">
        <v>6</v>
      </c>
      <c r="D500" s="66">
        <v>753</v>
      </c>
      <c r="E500" s="66" t="s">
        <v>766</v>
      </c>
      <c r="F500" s="67" t="s">
        <v>710</v>
      </c>
      <c r="G500" s="68" t="s">
        <v>1329</v>
      </c>
      <c r="H500" s="68" t="s">
        <v>12</v>
      </c>
      <c r="I500" s="69">
        <v>652615.21672500006</v>
      </c>
      <c r="J500" s="70">
        <v>1005</v>
      </c>
      <c r="K500" s="71">
        <v>43831</v>
      </c>
    </row>
    <row r="501" spans="3:11" ht="15" customHeight="1" x14ac:dyDescent="0.25">
      <c r="C501" s="65">
        <v>12</v>
      </c>
      <c r="D501" s="66">
        <v>805</v>
      </c>
      <c r="E501" s="66" t="s">
        <v>709</v>
      </c>
      <c r="F501" s="67" t="s">
        <v>710</v>
      </c>
      <c r="G501" s="68" t="s">
        <v>1330</v>
      </c>
      <c r="H501" s="68" t="s">
        <v>12</v>
      </c>
      <c r="I501" s="69">
        <v>413860.25832000002</v>
      </c>
      <c r="J501" s="70">
        <v>1005</v>
      </c>
      <c r="K501" s="71">
        <v>43831</v>
      </c>
    </row>
    <row r="502" spans="3:11" ht="15" customHeight="1" x14ac:dyDescent="0.25">
      <c r="C502" s="65">
        <v>12</v>
      </c>
      <c r="D502" s="66">
        <v>1816</v>
      </c>
      <c r="E502" s="66" t="s">
        <v>764</v>
      </c>
      <c r="F502" s="67" t="s">
        <v>710</v>
      </c>
      <c r="G502" s="68" t="s">
        <v>1331</v>
      </c>
      <c r="H502" s="68" t="s">
        <v>12</v>
      </c>
      <c r="I502" s="69">
        <v>365253.26832000003</v>
      </c>
      <c r="J502" s="70">
        <v>1005</v>
      </c>
      <c r="K502" s="71">
        <v>43831</v>
      </c>
    </row>
    <row r="503" spans="3:11" ht="15" customHeight="1" x14ac:dyDescent="0.25">
      <c r="C503" s="65">
        <v>12</v>
      </c>
      <c r="D503" s="66">
        <v>1830</v>
      </c>
      <c r="E503" s="66" t="s">
        <v>846</v>
      </c>
      <c r="F503" s="67" t="s">
        <v>710</v>
      </c>
      <c r="G503" s="68" t="s">
        <v>1332</v>
      </c>
      <c r="H503" s="68" t="s">
        <v>12</v>
      </c>
      <c r="I503" s="69">
        <v>469435.76832000003</v>
      </c>
      <c r="J503" s="70">
        <v>1005</v>
      </c>
      <c r="K503" s="71">
        <v>43831</v>
      </c>
    </row>
    <row r="504" spans="3:11" ht="15" customHeight="1" x14ac:dyDescent="0.25">
      <c r="C504" s="65">
        <v>8</v>
      </c>
      <c r="D504" s="66">
        <v>1823</v>
      </c>
      <c r="E504" s="66" t="s">
        <v>846</v>
      </c>
      <c r="F504" s="67" t="s">
        <v>710</v>
      </c>
      <c r="G504" s="68" t="s">
        <v>1333</v>
      </c>
      <c r="H504" s="68" t="s">
        <v>12</v>
      </c>
      <c r="I504" s="69">
        <v>753403.26858000003</v>
      </c>
      <c r="J504" s="70">
        <v>1005</v>
      </c>
      <c r="K504" s="71">
        <v>43831</v>
      </c>
    </row>
    <row r="505" spans="3:11" ht="15" customHeight="1" x14ac:dyDescent="0.25">
      <c r="C505" s="65">
        <v>12</v>
      </c>
      <c r="D505" s="66">
        <v>1773</v>
      </c>
      <c r="E505" s="66" t="s">
        <v>846</v>
      </c>
      <c r="F505" s="67" t="s">
        <v>710</v>
      </c>
      <c r="G505" s="68" t="s">
        <v>1334</v>
      </c>
      <c r="H505" s="68" t="s">
        <v>12</v>
      </c>
      <c r="I505" s="69">
        <v>375797.33532000001</v>
      </c>
      <c r="J505" s="70">
        <v>1005</v>
      </c>
      <c r="K505" s="71">
        <v>43831</v>
      </c>
    </row>
    <row r="506" spans="3:11" ht="15" customHeight="1" x14ac:dyDescent="0.25">
      <c r="C506" s="65">
        <v>15</v>
      </c>
      <c r="D506" s="66">
        <v>4900</v>
      </c>
      <c r="E506" s="66" t="s">
        <v>769</v>
      </c>
      <c r="F506" s="67" t="s">
        <v>710</v>
      </c>
      <c r="G506" s="68" t="s">
        <v>997</v>
      </c>
      <c r="H506" s="68" t="s">
        <v>12</v>
      </c>
      <c r="I506" s="69">
        <v>400789.68742999999</v>
      </c>
      <c r="J506" s="70">
        <v>1006</v>
      </c>
      <c r="K506" s="71">
        <v>44136</v>
      </c>
    </row>
    <row r="507" spans="3:11" ht="15" customHeight="1" x14ac:dyDescent="0.25">
      <c r="C507" s="65">
        <v>9</v>
      </c>
      <c r="D507" s="66">
        <v>4935</v>
      </c>
      <c r="E507" s="66" t="s">
        <v>771</v>
      </c>
      <c r="F507" s="67" t="s">
        <v>710</v>
      </c>
      <c r="G507" s="68" t="s">
        <v>992</v>
      </c>
      <c r="H507" s="68" t="s">
        <v>12</v>
      </c>
      <c r="I507" s="69">
        <v>377902.70060500008</v>
      </c>
      <c r="J507" s="70">
        <v>1006</v>
      </c>
      <c r="K507" s="71">
        <v>44136</v>
      </c>
    </row>
    <row r="508" spans="3:11" ht="15" customHeight="1" x14ac:dyDescent="0.25">
      <c r="C508" s="65">
        <v>6</v>
      </c>
      <c r="D508" s="66">
        <v>4815</v>
      </c>
      <c r="E508" s="66" t="s">
        <v>1000</v>
      </c>
      <c r="F508" s="67" t="s">
        <v>710</v>
      </c>
      <c r="G508" s="68" t="s">
        <v>1001</v>
      </c>
      <c r="H508" s="68" t="s">
        <v>12</v>
      </c>
      <c r="I508" s="69">
        <v>319693.64083000005</v>
      </c>
      <c r="J508" s="70">
        <v>1007</v>
      </c>
      <c r="K508" s="71">
        <v>44256</v>
      </c>
    </row>
    <row r="509" spans="3:11" ht="15" customHeight="1" x14ac:dyDescent="0.25">
      <c r="C509" s="65">
        <v>18</v>
      </c>
      <c r="D509" s="66">
        <v>4970</v>
      </c>
      <c r="E509" s="66" t="s">
        <v>853</v>
      </c>
      <c r="F509" s="67" t="s">
        <v>710</v>
      </c>
      <c r="G509" s="68" t="s">
        <v>854</v>
      </c>
      <c r="H509" s="68" t="s">
        <v>12</v>
      </c>
      <c r="I509" s="69">
        <v>377585.406235</v>
      </c>
      <c r="J509" s="70">
        <v>1007</v>
      </c>
      <c r="K509" s="71">
        <v>44256</v>
      </c>
    </row>
    <row r="510" spans="3:11" ht="15" customHeight="1" x14ac:dyDescent="0.25">
      <c r="C510" s="65">
        <v>12</v>
      </c>
      <c r="D510" s="66">
        <v>325</v>
      </c>
      <c r="E510" s="66" t="s">
        <v>1335</v>
      </c>
      <c r="F510" s="67" t="s">
        <v>710</v>
      </c>
      <c r="G510" s="68" t="s">
        <v>1336</v>
      </c>
      <c r="H510" s="68" t="s">
        <v>12</v>
      </c>
      <c r="I510" s="69">
        <v>670408.67592000007</v>
      </c>
      <c r="J510" s="70">
        <v>1008</v>
      </c>
      <c r="K510" s="71">
        <v>44228</v>
      </c>
    </row>
    <row r="511" spans="3:11" ht="15" customHeight="1" x14ac:dyDescent="0.25">
      <c r="C511" s="65">
        <v>12</v>
      </c>
      <c r="D511" s="66">
        <v>320</v>
      </c>
      <c r="E511" s="66" t="s">
        <v>1337</v>
      </c>
      <c r="F511" s="67" t="s">
        <v>710</v>
      </c>
      <c r="G511" s="68" t="s">
        <v>1338</v>
      </c>
      <c r="H511" s="68" t="s">
        <v>12</v>
      </c>
      <c r="I511" s="69">
        <v>703379.10392000014</v>
      </c>
      <c r="J511" s="70">
        <v>1008</v>
      </c>
      <c r="K511" s="71">
        <v>44228</v>
      </c>
    </row>
    <row r="512" spans="3:11" ht="15" customHeight="1" x14ac:dyDescent="0.25">
      <c r="C512" s="65">
        <v>12</v>
      </c>
      <c r="D512" s="66">
        <v>325</v>
      </c>
      <c r="E512" s="66" t="s">
        <v>1027</v>
      </c>
      <c r="F512" s="67" t="s">
        <v>710</v>
      </c>
      <c r="G512" s="68" t="s">
        <v>1339</v>
      </c>
      <c r="H512" s="68" t="s">
        <v>12</v>
      </c>
      <c r="I512" s="69">
        <v>573745.79092000006</v>
      </c>
      <c r="J512" s="70">
        <v>1008</v>
      </c>
      <c r="K512" s="71">
        <v>44228</v>
      </c>
    </row>
    <row r="513" spans="3:11" ht="15" customHeight="1" x14ac:dyDescent="0.25">
      <c r="C513" s="65">
        <v>12</v>
      </c>
      <c r="D513" s="66">
        <v>320</v>
      </c>
      <c r="E513" s="66" t="s">
        <v>1027</v>
      </c>
      <c r="F513" s="67" t="s">
        <v>710</v>
      </c>
      <c r="G513" s="68" t="s">
        <v>1340</v>
      </c>
      <c r="H513" s="68" t="s">
        <v>12</v>
      </c>
      <c r="I513" s="69">
        <v>744713.66992000001</v>
      </c>
      <c r="J513" s="70">
        <v>1008</v>
      </c>
      <c r="K513" s="71">
        <v>44228</v>
      </c>
    </row>
    <row r="514" spans="3:11" ht="15" customHeight="1" x14ac:dyDescent="0.25">
      <c r="C514" s="65">
        <v>38</v>
      </c>
      <c r="D514" s="66">
        <v>6051</v>
      </c>
      <c r="E514" s="66" t="s">
        <v>789</v>
      </c>
      <c r="F514" s="67" t="s">
        <v>710</v>
      </c>
      <c r="G514" s="68" t="s">
        <v>1341</v>
      </c>
      <c r="H514" s="68" t="s">
        <v>12</v>
      </c>
      <c r="I514" s="69">
        <v>1672090.6085350001</v>
      </c>
      <c r="J514" s="70">
        <v>1039</v>
      </c>
      <c r="K514" s="71">
        <v>44713</v>
      </c>
    </row>
    <row r="515" spans="3:11" ht="15" customHeight="1" x14ac:dyDescent="0.25">
      <c r="C515" s="65">
        <v>24</v>
      </c>
      <c r="D515" s="66">
        <v>6000</v>
      </c>
      <c r="E515" s="66" t="s">
        <v>1342</v>
      </c>
      <c r="F515" s="67" t="s">
        <v>710</v>
      </c>
      <c r="G515" s="68" t="s">
        <v>1343</v>
      </c>
      <c r="H515" s="68" t="s">
        <v>12</v>
      </c>
      <c r="I515" s="69">
        <v>6108279.5009650001</v>
      </c>
      <c r="J515" s="70">
        <v>1039</v>
      </c>
      <c r="K515" s="71">
        <v>44713</v>
      </c>
    </row>
    <row r="516" spans="3:11" ht="15" customHeight="1" x14ac:dyDescent="0.25">
      <c r="C516" s="65">
        <v>12</v>
      </c>
      <c r="D516" s="66">
        <v>6040</v>
      </c>
      <c r="E516" s="66" t="s">
        <v>1344</v>
      </c>
      <c r="F516" s="67" t="s">
        <v>710</v>
      </c>
      <c r="G516" s="68" t="s">
        <v>1345</v>
      </c>
      <c r="H516" s="68" t="s">
        <v>12</v>
      </c>
      <c r="I516" s="69">
        <v>564767.46884500002</v>
      </c>
      <c r="J516" s="70">
        <v>1039</v>
      </c>
      <c r="K516" s="71">
        <v>44713</v>
      </c>
    </row>
    <row r="517" spans="3:11" ht="15" customHeight="1" x14ac:dyDescent="0.25">
      <c r="C517" s="65">
        <v>11</v>
      </c>
      <c r="D517" s="66">
        <v>6057</v>
      </c>
      <c r="E517" s="66" t="s">
        <v>1346</v>
      </c>
      <c r="F517" s="67" t="s">
        <v>710</v>
      </c>
      <c r="G517" s="68" t="s">
        <v>1347</v>
      </c>
      <c r="H517" s="68" t="s">
        <v>12</v>
      </c>
      <c r="I517" s="69">
        <v>548579.97461999999</v>
      </c>
      <c r="J517" s="70">
        <v>1039</v>
      </c>
      <c r="K517" s="71">
        <v>44713</v>
      </c>
    </row>
    <row r="518" spans="3:11" ht="15" customHeight="1" x14ac:dyDescent="0.25">
      <c r="C518" s="65">
        <v>38</v>
      </c>
      <c r="D518" s="66">
        <v>6050</v>
      </c>
      <c r="E518" s="66" t="s">
        <v>1348</v>
      </c>
      <c r="F518" s="67" t="s">
        <v>710</v>
      </c>
      <c r="G518" s="68" t="s">
        <v>1349</v>
      </c>
      <c r="H518" s="68" t="s">
        <v>12</v>
      </c>
      <c r="I518" s="69">
        <v>1844263.5485350001</v>
      </c>
      <c r="J518" s="70">
        <v>1039</v>
      </c>
      <c r="K518" s="71">
        <v>44713</v>
      </c>
    </row>
    <row r="519" spans="3:11" ht="15" customHeight="1" x14ac:dyDescent="0.25">
      <c r="C519" s="65">
        <v>24</v>
      </c>
      <c r="D519" s="66">
        <v>6005</v>
      </c>
      <c r="E519" s="66" t="s">
        <v>1350</v>
      </c>
      <c r="F519" s="67" t="s">
        <v>710</v>
      </c>
      <c r="G519" s="68" t="s">
        <v>1351</v>
      </c>
      <c r="H519" s="68" t="s">
        <v>12</v>
      </c>
      <c r="I519" s="69">
        <v>1049683.4909649999</v>
      </c>
      <c r="J519" s="70">
        <v>1039</v>
      </c>
      <c r="K519" s="71">
        <v>44713</v>
      </c>
    </row>
    <row r="520" spans="3:11" ht="15" customHeight="1" x14ac:dyDescent="0.25">
      <c r="C520" s="65">
        <v>11</v>
      </c>
      <c r="D520" s="66">
        <v>6078</v>
      </c>
      <c r="E520" s="66" t="s">
        <v>1352</v>
      </c>
      <c r="F520" s="67" t="s">
        <v>710</v>
      </c>
      <c r="G520" s="68" t="s">
        <v>1353</v>
      </c>
      <c r="H520" s="68" t="s">
        <v>12</v>
      </c>
      <c r="I520" s="69">
        <v>493264.88462000003</v>
      </c>
      <c r="J520" s="70">
        <v>1039</v>
      </c>
      <c r="K520" s="71">
        <v>44713</v>
      </c>
    </row>
    <row r="521" spans="3:11" ht="15" customHeight="1" x14ac:dyDescent="0.25">
      <c r="C521" s="65">
        <v>11</v>
      </c>
      <c r="D521" s="66">
        <v>6060</v>
      </c>
      <c r="E521" s="66" t="s">
        <v>1352</v>
      </c>
      <c r="F521" s="67" t="s">
        <v>710</v>
      </c>
      <c r="G521" s="68" t="s">
        <v>1353</v>
      </c>
      <c r="H521" s="68" t="s">
        <v>12</v>
      </c>
      <c r="I521" s="69">
        <v>576484.7146200001</v>
      </c>
      <c r="J521" s="70">
        <v>1039</v>
      </c>
      <c r="K521" s="71">
        <v>44713</v>
      </c>
    </row>
    <row r="522" spans="3:11" ht="15" customHeight="1" x14ac:dyDescent="0.25">
      <c r="C522" s="65">
        <v>12</v>
      </c>
      <c r="D522" s="66">
        <v>6045</v>
      </c>
      <c r="E522" s="66" t="s">
        <v>1344</v>
      </c>
      <c r="F522" s="67" t="s">
        <v>710</v>
      </c>
      <c r="G522" s="68" t="s">
        <v>1354</v>
      </c>
      <c r="H522" s="68" t="s">
        <v>12</v>
      </c>
      <c r="I522" s="69">
        <v>1005856.107845</v>
      </c>
      <c r="J522" s="70">
        <v>1039</v>
      </c>
      <c r="K522" s="71">
        <v>44713</v>
      </c>
    </row>
    <row r="523" spans="3:11" ht="15" customHeight="1" x14ac:dyDescent="0.25">
      <c r="C523" s="65">
        <v>11</v>
      </c>
      <c r="D523" s="66">
        <v>6075</v>
      </c>
      <c r="E523" s="66" t="s">
        <v>1346</v>
      </c>
      <c r="F523" s="67" t="s">
        <v>710</v>
      </c>
      <c r="G523" s="68" t="s">
        <v>1347</v>
      </c>
      <c r="H523" s="68" t="s">
        <v>12</v>
      </c>
      <c r="I523" s="69">
        <v>822507.63462000003</v>
      </c>
      <c r="J523" s="70">
        <v>1039</v>
      </c>
      <c r="K523" s="71">
        <v>44713</v>
      </c>
    </row>
    <row r="524" spans="3:11" ht="15" customHeight="1" x14ac:dyDescent="0.25">
      <c r="C524" s="65">
        <v>22</v>
      </c>
      <c r="D524" s="66">
        <v>2601</v>
      </c>
      <c r="E524" s="66" t="s">
        <v>1064</v>
      </c>
      <c r="F524" s="67" t="s">
        <v>710</v>
      </c>
      <c r="G524" s="68" t="s">
        <v>1355</v>
      </c>
      <c r="H524" s="68" t="s">
        <v>12</v>
      </c>
      <c r="I524" s="69">
        <v>1406484.44355</v>
      </c>
      <c r="J524" s="70">
        <v>1040</v>
      </c>
      <c r="K524" s="71">
        <v>44440</v>
      </c>
    </row>
    <row r="525" spans="3:11" ht="15" customHeight="1" x14ac:dyDescent="0.25">
      <c r="C525" s="65">
        <v>16</v>
      </c>
      <c r="D525" s="66">
        <v>2600</v>
      </c>
      <c r="E525" s="66" t="s">
        <v>931</v>
      </c>
      <c r="F525" s="67" t="s">
        <v>710</v>
      </c>
      <c r="G525" s="68" t="s">
        <v>1356</v>
      </c>
      <c r="H525" s="68" t="s">
        <v>12</v>
      </c>
      <c r="I525" s="69">
        <v>4642543.6048649997</v>
      </c>
      <c r="J525" s="70">
        <v>1040</v>
      </c>
      <c r="K525" s="71">
        <v>44440</v>
      </c>
    </row>
    <row r="526" spans="3:11" ht="15" customHeight="1" x14ac:dyDescent="0.25">
      <c r="C526" s="65">
        <v>28</v>
      </c>
      <c r="D526" s="66">
        <v>4862</v>
      </c>
      <c r="E526" s="66" t="s">
        <v>873</v>
      </c>
      <c r="F526" s="67" t="s">
        <v>710</v>
      </c>
      <c r="G526" s="68" t="s">
        <v>1357</v>
      </c>
      <c r="H526" s="68" t="s">
        <v>12</v>
      </c>
      <c r="I526" s="69">
        <v>1648995.3405199999</v>
      </c>
      <c r="J526" s="70">
        <v>1040</v>
      </c>
      <c r="K526" s="71">
        <v>44440</v>
      </c>
    </row>
    <row r="527" spans="3:11" ht="15" customHeight="1" x14ac:dyDescent="0.25">
      <c r="C527" s="65">
        <v>26</v>
      </c>
      <c r="D527" s="66">
        <v>4918</v>
      </c>
      <c r="E527" s="66" t="s">
        <v>873</v>
      </c>
      <c r="F527" s="67" t="s">
        <v>710</v>
      </c>
      <c r="G527" s="68" t="s">
        <v>1357</v>
      </c>
      <c r="H527" s="68" t="s">
        <v>12</v>
      </c>
      <c r="I527" s="69">
        <v>1572445.0790900001</v>
      </c>
      <c r="J527" s="70">
        <v>1040</v>
      </c>
      <c r="K527" s="71">
        <v>44440</v>
      </c>
    </row>
    <row r="528" spans="3:11" ht="15" customHeight="1" x14ac:dyDescent="0.25">
      <c r="C528" s="65">
        <v>22</v>
      </c>
      <c r="D528" s="66">
        <v>4870</v>
      </c>
      <c r="E528" s="66" t="s">
        <v>873</v>
      </c>
      <c r="F528" s="67" t="s">
        <v>710</v>
      </c>
      <c r="G528" s="68" t="s">
        <v>1357</v>
      </c>
      <c r="H528" s="68" t="s">
        <v>12</v>
      </c>
      <c r="I528" s="69">
        <v>1307923.2155500001</v>
      </c>
      <c r="J528" s="70">
        <v>1040</v>
      </c>
      <c r="K528" s="71">
        <v>44440</v>
      </c>
    </row>
    <row r="529" spans="3:11" ht="15" customHeight="1" x14ac:dyDescent="0.25">
      <c r="C529" s="65">
        <v>26</v>
      </c>
      <c r="D529" s="66">
        <v>2629</v>
      </c>
      <c r="E529" s="66" t="s">
        <v>1064</v>
      </c>
      <c r="F529" s="67" t="s">
        <v>710</v>
      </c>
      <c r="G529" s="68" t="s">
        <v>1355</v>
      </c>
      <c r="H529" s="68" t="s">
        <v>12</v>
      </c>
      <c r="I529" s="69">
        <v>1571186.64925</v>
      </c>
      <c r="J529" s="70">
        <v>1040</v>
      </c>
      <c r="K529" s="71">
        <v>44440</v>
      </c>
    </row>
    <row r="530" spans="3:11" ht="15" customHeight="1" x14ac:dyDescent="0.25">
      <c r="C530" s="65">
        <v>22</v>
      </c>
      <c r="D530" s="66">
        <v>2663</v>
      </c>
      <c r="E530" s="66" t="s">
        <v>1064</v>
      </c>
      <c r="F530" s="67" t="s">
        <v>710</v>
      </c>
      <c r="G530" s="68" t="s">
        <v>1355</v>
      </c>
      <c r="H530" s="68" t="s">
        <v>12</v>
      </c>
      <c r="I530" s="69">
        <v>1199334.7085499999</v>
      </c>
      <c r="J530" s="70">
        <v>1040</v>
      </c>
      <c r="K530" s="71">
        <v>44440</v>
      </c>
    </row>
    <row r="531" spans="3:11" ht="15" customHeight="1" x14ac:dyDescent="0.25">
      <c r="C531" s="65">
        <v>22</v>
      </c>
      <c r="D531" s="66">
        <v>2609</v>
      </c>
      <c r="E531" s="66" t="s">
        <v>1064</v>
      </c>
      <c r="F531" s="67" t="s">
        <v>710</v>
      </c>
      <c r="G531" s="68" t="s">
        <v>1355</v>
      </c>
      <c r="H531" s="68" t="s">
        <v>12</v>
      </c>
      <c r="I531" s="69">
        <v>1289831.5255500001</v>
      </c>
      <c r="J531" s="70">
        <v>1040</v>
      </c>
      <c r="K531" s="71">
        <v>44440</v>
      </c>
    </row>
    <row r="532" spans="3:11" ht="15" customHeight="1" x14ac:dyDescent="0.25">
      <c r="C532" s="65">
        <v>22</v>
      </c>
      <c r="D532" s="66">
        <v>2618</v>
      </c>
      <c r="E532" s="66" t="s">
        <v>931</v>
      </c>
      <c r="F532" s="67" t="s">
        <v>710</v>
      </c>
      <c r="G532" s="68" t="s">
        <v>1356</v>
      </c>
      <c r="H532" s="68" t="s">
        <v>12</v>
      </c>
      <c r="I532" s="69">
        <v>1443511.02455</v>
      </c>
      <c r="J532" s="70">
        <v>1040</v>
      </c>
      <c r="K532" s="71">
        <v>44440</v>
      </c>
    </row>
    <row r="533" spans="3:11" ht="15" customHeight="1" x14ac:dyDescent="0.25">
      <c r="C533" s="65">
        <v>20</v>
      </c>
      <c r="D533" s="66">
        <v>9450</v>
      </c>
      <c r="E533" s="66" t="s">
        <v>1285</v>
      </c>
      <c r="F533" s="67" t="s">
        <v>710</v>
      </c>
      <c r="G533" s="68" t="s">
        <v>1358</v>
      </c>
      <c r="H533" s="68" t="s">
        <v>12</v>
      </c>
      <c r="I533" s="69">
        <v>1176249.0655799999</v>
      </c>
      <c r="J533" s="70">
        <v>1043</v>
      </c>
      <c r="K533" s="71">
        <v>44501</v>
      </c>
    </row>
    <row r="534" spans="3:11" ht="15" customHeight="1" x14ac:dyDescent="0.25">
      <c r="C534" s="65">
        <v>12</v>
      </c>
      <c r="D534" s="66">
        <v>9440</v>
      </c>
      <c r="E534" s="66" t="s">
        <v>1285</v>
      </c>
      <c r="F534" s="67" t="s">
        <v>710</v>
      </c>
      <c r="G534" s="68" t="s">
        <v>1358</v>
      </c>
      <c r="H534" s="68" t="s">
        <v>12</v>
      </c>
      <c r="I534" s="69">
        <v>398215.49673499999</v>
      </c>
      <c r="J534" s="70">
        <v>1043</v>
      </c>
      <c r="K534" s="71">
        <v>44501</v>
      </c>
    </row>
    <row r="535" spans="3:11" ht="15" customHeight="1" x14ac:dyDescent="0.25">
      <c r="C535" s="65">
        <v>18</v>
      </c>
      <c r="D535" s="66">
        <v>1045</v>
      </c>
      <c r="E535" s="66" t="s">
        <v>1359</v>
      </c>
      <c r="F535" s="67" t="s">
        <v>710</v>
      </c>
      <c r="G535" s="68" t="s">
        <v>1360</v>
      </c>
      <c r="H535" s="68" t="s">
        <v>12</v>
      </c>
      <c r="I535" s="69">
        <v>560589.35486000008</v>
      </c>
      <c r="J535" s="70">
        <v>1043</v>
      </c>
      <c r="K535" s="71">
        <v>44501</v>
      </c>
    </row>
    <row r="536" spans="3:11" ht="15" customHeight="1" x14ac:dyDescent="0.25">
      <c r="C536" s="65">
        <v>20</v>
      </c>
      <c r="D536" s="66">
        <v>1040</v>
      </c>
      <c r="E536" s="66" t="s">
        <v>1361</v>
      </c>
      <c r="F536" s="67" t="s">
        <v>710</v>
      </c>
      <c r="G536" s="68" t="s">
        <v>1362</v>
      </c>
      <c r="H536" s="68" t="s">
        <v>12</v>
      </c>
      <c r="I536" s="69">
        <v>708385.26291500009</v>
      </c>
      <c r="J536" s="70">
        <v>1043</v>
      </c>
      <c r="K536" s="71">
        <v>44501</v>
      </c>
    </row>
    <row r="537" spans="3:11" ht="15" customHeight="1" x14ac:dyDescent="0.25">
      <c r="C537" s="65">
        <v>20</v>
      </c>
      <c r="D537" s="66">
        <v>9445</v>
      </c>
      <c r="E537" s="66" t="s">
        <v>1363</v>
      </c>
      <c r="F537" s="67" t="s">
        <v>710</v>
      </c>
      <c r="G537" s="68" t="s">
        <v>1364</v>
      </c>
      <c r="H537" s="68" t="s">
        <v>12</v>
      </c>
      <c r="I537" s="69">
        <v>1176118.8709150001</v>
      </c>
      <c r="J537" s="70">
        <v>1043</v>
      </c>
      <c r="K537" s="71">
        <v>44501</v>
      </c>
    </row>
    <row r="538" spans="3:11" ht="15" customHeight="1" x14ac:dyDescent="0.25">
      <c r="C538" s="65">
        <v>20</v>
      </c>
      <c r="D538" s="66">
        <v>1021</v>
      </c>
      <c r="E538" s="66" t="s">
        <v>1359</v>
      </c>
      <c r="F538" s="67" t="s">
        <v>710</v>
      </c>
      <c r="G538" s="68" t="s">
        <v>1360</v>
      </c>
      <c r="H538" s="68" t="s">
        <v>12</v>
      </c>
      <c r="I538" s="69">
        <v>1619079.8745800001</v>
      </c>
      <c r="J538" s="70">
        <v>1043</v>
      </c>
      <c r="K538" s="71">
        <v>44501</v>
      </c>
    </row>
    <row r="539" spans="3:11" ht="15" customHeight="1" x14ac:dyDescent="0.25">
      <c r="C539" s="65">
        <v>20</v>
      </c>
      <c r="D539" s="66">
        <v>1051</v>
      </c>
      <c r="E539" s="66" t="s">
        <v>1359</v>
      </c>
      <c r="F539" s="67" t="s">
        <v>710</v>
      </c>
      <c r="G539" s="68" t="s">
        <v>1360</v>
      </c>
      <c r="H539" s="68" t="s">
        <v>12</v>
      </c>
      <c r="I539" s="69">
        <v>1270542.2665800001</v>
      </c>
      <c r="J539" s="70">
        <v>1043</v>
      </c>
      <c r="K539" s="71">
        <v>44501</v>
      </c>
    </row>
    <row r="540" spans="3:11" ht="15" customHeight="1" x14ac:dyDescent="0.25">
      <c r="C540" s="65">
        <v>20</v>
      </c>
      <c r="D540" s="66">
        <v>1081</v>
      </c>
      <c r="E540" s="66" t="s">
        <v>1359</v>
      </c>
      <c r="F540" s="67" t="s">
        <v>710</v>
      </c>
      <c r="G540" s="68" t="s">
        <v>1360</v>
      </c>
      <c r="H540" s="68" t="s">
        <v>12</v>
      </c>
      <c r="I540" s="69">
        <v>825742.29417999997</v>
      </c>
      <c r="J540" s="70">
        <v>1043</v>
      </c>
      <c r="K540" s="71">
        <v>44501</v>
      </c>
    </row>
    <row r="541" spans="3:11" ht="15" customHeight="1" x14ac:dyDescent="0.25">
      <c r="C541" s="65">
        <v>15</v>
      </c>
      <c r="D541" s="66">
        <v>555</v>
      </c>
      <c r="E541" s="66" t="s">
        <v>1365</v>
      </c>
      <c r="F541" s="67" t="s">
        <v>710</v>
      </c>
      <c r="G541" s="68" t="s">
        <v>1366</v>
      </c>
      <c r="H541" s="68" t="s">
        <v>12</v>
      </c>
      <c r="I541" s="69">
        <v>1142467.6528050001</v>
      </c>
      <c r="J541" s="70">
        <v>1044</v>
      </c>
      <c r="K541" s="71">
        <v>44440</v>
      </c>
    </row>
    <row r="542" spans="3:11" ht="15" customHeight="1" x14ac:dyDescent="0.25">
      <c r="C542" s="65">
        <v>12</v>
      </c>
      <c r="D542" s="66">
        <v>2635</v>
      </c>
      <c r="E542" s="66" t="s">
        <v>725</v>
      </c>
      <c r="F542" s="67" t="s">
        <v>710</v>
      </c>
      <c r="G542" s="68" t="s">
        <v>1367</v>
      </c>
      <c r="H542" s="68" t="s">
        <v>12</v>
      </c>
      <c r="I542" s="69">
        <v>705165.46760500001</v>
      </c>
      <c r="J542" s="70">
        <v>1044</v>
      </c>
      <c r="K542" s="71">
        <v>44440</v>
      </c>
    </row>
    <row r="543" spans="3:11" ht="15" customHeight="1" x14ac:dyDescent="0.25">
      <c r="C543" s="65">
        <v>12</v>
      </c>
      <c r="D543" s="66">
        <v>2685</v>
      </c>
      <c r="E543" s="66" t="s">
        <v>725</v>
      </c>
      <c r="F543" s="67" t="s">
        <v>710</v>
      </c>
      <c r="G543" s="68" t="s">
        <v>1367</v>
      </c>
      <c r="H543" s="68" t="s">
        <v>12</v>
      </c>
      <c r="I543" s="69">
        <v>726611.73760500003</v>
      </c>
      <c r="J543" s="70">
        <v>1044</v>
      </c>
      <c r="K543" s="71">
        <v>44440</v>
      </c>
    </row>
    <row r="544" spans="3:11" ht="15" customHeight="1" x14ac:dyDescent="0.25">
      <c r="C544" s="65">
        <v>6</v>
      </c>
      <c r="D544" s="66">
        <v>575</v>
      </c>
      <c r="E544" s="66" t="s">
        <v>1365</v>
      </c>
      <c r="F544" s="67" t="s">
        <v>710</v>
      </c>
      <c r="G544" s="68" t="s">
        <v>1366</v>
      </c>
      <c r="H544" s="68" t="s">
        <v>12</v>
      </c>
      <c r="I544" s="69">
        <v>706095.88972500002</v>
      </c>
      <c r="J544" s="70">
        <v>1045</v>
      </c>
      <c r="K544" s="71">
        <v>45261</v>
      </c>
    </row>
    <row r="545" spans="3:11" ht="15" customHeight="1" x14ac:dyDescent="0.25">
      <c r="C545" s="65">
        <v>18</v>
      </c>
      <c r="D545" s="66">
        <v>2630</v>
      </c>
      <c r="E545" s="66" t="s">
        <v>857</v>
      </c>
      <c r="F545" s="67" t="s">
        <v>710</v>
      </c>
      <c r="G545" s="68" t="s">
        <v>1368</v>
      </c>
      <c r="H545" s="68" t="s">
        <v>12</v>
      </c>
      <c r="I545" s="69">
        <v>1668174.5087250001</v>
      </c>
      <c r="J545" s="70">
        <v>1045</v>
      </c>
      <c r="K545" s="71">
        <v>45261</v>
      </c>
    </row>
    <row r="546" spans="3:11" ht="15" customHeight="1" x14ac:dyDescent="0.25">
      <c r="C546" s="65">
        <v>18</v>
      </c>
      <c r="D546" s="66">
        <v>2660</v>
      </c>
      <c r="E546" s="66" t="s">
        <v>857</v>
      </c>
      <c r="F546" s="67" t="s">
        <v>710</v>
      </c>
      <c r="G546" s="68" t="s">
        <v>1368</v>
      </c>
      <c r="H546" s="68" t="s">
        <v>12</v>
      </c>
      <c r="I546" s="69">
        <v>2229658.5687250001</v>
      </c>
      <c r="J546" s="70">
        <v>1045</v>
      </c>
      <c r="K546" s="71">
        <v>45261</v>
      </c>
    </row>
    <row r="547" spans="3:11" ht="15" customHeight="1" x14ac:dyDescent="0.25">
      <c r="C547" s="65">
        <v>30</v>
      </c>
      <c r="D547" s="66">
        <v>2208</v>
      </c>
      <c r="E547" s="66" t="s">
        <v>725</v>
      </c>
      <c r="F547" s="67" t="s">
        <v>710</v>
      </c>
      <c r="G547" s="68" t="s">
        <v>1369</v>
      </c>
      <c r="H547" s="68" t="s">
        <v>12</v>
      </c>
      <c r="I547" s="69">
        <v>896967.37271999998</v>
      </c>
      <c r="J547" s="70">
        <v>1046</v>
      </c>
      <c r="K547" s="71">
        <v>44317</v>
      </c>
    </row>
    <row r="548" spans="3:11" ht="15" customHeight="1" x14ac:dyDescent="0.25">
      <c r="C548" s="65">
        <v>54</v>
      </c>
      <c r="D548" s="66">
        <v>2055</v>
      </c>
      <c r="E548" s="66" t="s">
        <v>778</v>
      </c>
      <c r="F548" s="67" t="s">
        <v>710</v>
      </c>
      <c r="G548" s="68" t="s">
        <v>1370</v>
      </c>
      <c r="H548" s="68" t="s">
        <v>12</v>
      </c>
      <c r="I548" s="69">
        <v>4523746.3642650004</v>
      </c>
      <c r="J548" s="70">
        <v>1047</v>
      </c>
      <c r="K548" s="71">
        <v>44440</v>
      </c>
    </row>
    <row r="549" spans="3:11" ht="15" customHeight="1" x14ac:dyDescent="0.25">
      <c r="C549" s="65">
        <v>84</v>
      </c>
      <c r="D549" s="66">
        <v>1625</v>
      </c>
      <c r="E549" s="66" t="s">
        <v>1371</v>
      </c>
      <c r="F549" s="67" t="s">
        <v>710</v>
      </c>
      <c r="G549" s="68" t="s">
        <v>1372</v>
      </c>
      <c r="H549" s="68" t="s">
        <v>12</v>
      </c>
      <c r="I549" s="69">
        <v>3225186.84271</v>
      </c>
      <c r="J549" s="70">
        <v>1048</v>
      </c>
      <c r="K549" s="71">
        <v>44562</v>
      </c>
    </row>
    <row r="550" spans="3:11" ht="15" customHeight="1" x14ac:dyDescent="0.25">
      <c r="C550" s="65">
        <v>12</v>
      </c>
      <c r="D550" s="66">
        <v>610</v>
      </c>
      <c r="E550" s="66" t="s">
        <v>1102</v>
      </c>
      <c r="F550" s="67" t="s">
        <v>710</v>
      </c>
      <c r="G550" s="68" t="s">
        <v>1373</v>
      </c>
      <c r="H550" s="68" t="s">
        <v>12</v>
      </c>
      <c r="I550" s="69">
        <v>285606.99767499999</v>
      </c>
      <c r="J550" s="70">
        <v>1049</v>
      </c>
      <c r="K550" s="71">
        <v>44866</v>
      </c>
    </row>
    <row r="551" spans="3:11" ht="15" customHeight="1" x14ac:dyDescent="0.25">
      <c r="C551" s="65">
        <v>75</v>
      </c>
      <c r="D551" s="66">
        <v>2460</v>
      </c>
      <c r="E551" s="66" t="s">
        <v>762</v>
      </c>
      <c r="F551" s="67" t="s">
        <v>710</v>
      </c>
      <c r="G551" s="68" t="s">
        <v>1374</v>
      </c>
      <c r="H551" s="68" t="s">
        <v>12</v>
      </c>
      <c r="I551" s="69">
        <v>5345863.0126</v>
      </c>
      <c r="J551" s="70">
        <v>1050</v>
      </c>
      <c r="K551" s="71">
        <v>44501</v>
      </c>
    </row>
    <row r="552" spans="3:11" ht="15" customHeight="1" x14ac:dyDescent="0.25">
      <c r="C552" s="65">
        <v>18</v>
      </c>
      <c r="D552" s="66">
        <v>8070</v>
      </c>
      <c r="E552" s="66" t="s">
        <v>1014</v>
      </c>
      <c r="F552" s="67" t="s">
        <v>710</v>
      </c>
      <c r="G552" s="68" t="s">
        <v>1375</v>
      </c>
      <c r="H552" s="68" t="s">
        <v>12</v>
      </c>
      <c r="I552" s="69">
        <v>756318.53231000004</v>
      </c>
      <c r="J552" s="70">
        <v>1051</v>
      </c>
      <c r="K552" s="71">
        <v>44378</v>
      </c>
    </row>
    <row r="553" spans="3:11" ht="15" customHeight="1" x14ac:dyDescent="0.25">
      <c r="C553" s="65">
        <v>12</v>
      </c>
      <c r="D553" s="66">
        <v>2180</v>
      </c>
      <c r="E553" s="66" t="s">
        <v>1376</v>
      </c>
      <c r="F553" s="67" t="s">
        <v>710</v>
      </c>
      <c r="G553" s="68" t="s">
        <v>1377</v>
      </c>
      <c r="H553" s="68" t="s">
        <v>12</v>
      </c>
      <c r="I553" s="69">
        <v>635445.40555000014</v>
      </c>
      <c r="J553" s="70">
        <v>1051</v>
      </c>
      <c r="K553" s="71">
        <v>44378</v>
      </c>
    </row>
    <row r="554" spans="3:11" ht="15" customHeight="1" x14ac:dyDescent="0.25">
      <c r="C554" s="65">
        <v>76</v>
      </c>
      <c r="D554" s="66">
        <v>2130</v>
      </c>
      <c r="E554" s="66" t="s">
        <v>1378</v>
      </c>
      <c r="F554" s="67" t="s">
        <v>710</v>
      </c>
      <c r="G554" s="68" t="s">
        <v>1379</v>
      </c>
      <c r="H554" s="68" t="s">
        <v>12</v>
      </c>
      <c r="I554" s="69">
        <v>2173474.2834000001</v>
      </c>
      <c r="J554" s="70">
        <v>1052</v>
      </c>
      <c r="K554" s="71">
        <v>44317</v>
      </c>
    </row>
    <row r="555" spans="3:11" ht="15" customHeight="1" x14ac:dyDescent="0.25">
      <c r="C555" s="65">
        <v>6</v>
      </c>
      <c r="D555" s="66">
        <v>90</v>
      </c>
      <c r="E555" s="66" t="s">
        <v>814</v>
      </c>
      <c r="F555" s="67" t="s">
        <v>815</v>
      </c>
      <c r="G555" s="68" t="s">
        <v>816</v>
      </c>
      <c r="H555" s="68" t="s">
        <v>12</v>
      </c>
      <c r="I555" s="69">
        <v>380548.25098499999</v>
      </c>
      <c r="J555" s="70">
        <v>1124</v>
      </c>
      <c r="K555" s="71">
        <v>45474</v>
      </c>
    </row>
    <row r="556" spans="3:11" ht="15" customHeight="1" x14ac:dyDescent="0.25">
      <c r="C556" s="65">
        <v>17</v>
      </c>
      <c r="D556" s="66">
        <v>100</v>
      </c>
      <c r="E556" s="66" t="s">
        <v>814</v>
      </c>
      <c r="F556" s="67" t="s">
        <v>815</v>
      </c>
      <c r="G556" s="68" t="s">
        <v>816</v>
      </c>
      <c r="H556" s="68" t="s">
        <v>12</v>
      </c>
      <c r="I556" s="69">
        <v>587603.83468500013</v>
      </c>
      <c r="J556" s="70">
        <v>1124</v>
      </c>
      <c r="K556" s="71">
        <v>45474</v>
      </c>
    </row>
    <row r="557" spans="3:11" ht="15" customHeight="1" x14ac:dyDescent="0.25">
      <c r="C557" s="65">
        <v>6</v>
      </c>
      <c r="D557" s="66">
        <v>110</v>
      </c>
      <c r="E557" s="66" t="s">
        <v>814</v>
      </c>
      <c r="F557" s="67" t="s">
        <v>815</v>
      </c>
      <c r="G557" s="68" t="s">
        <v>816</v>
      </c>
      <c r="H557" s="68" t="s">
        <v>12</v>
      </c>
      <c r="I557" s="69">
        <v>335990.87098500005</v>
      </c>
      <c r="J557" s="70">
        <v>1124</v>
      </c>
      <c r="K557" s="71">
        <v>45474</v>
      </c>
    </row>
    <row r="558" spans="3:11" ht="15" customHeight="1" x14ac:dyDescent="0.25">
      <c r="C558" s="65">
        <v>5</v>
      </c>
      <c r="D558" s="66">
        <v>130</v>
      </c>
      <c r="E558" s="66" t="s">
        <v>814</v>
      </c>
      <c r="F558" s="67" t="s">
        <v>815</v>
      </c>
      <c r="G558" s="68" t="s">
        <v>816</v>
      </c>
      <c r="H558" s="68" t="s">
        <v>12</v>
      </c>
      <c r="I558" s="69">
        <v>335717.61946500005</v>
      </c>
      <c r="J558" s="70">
        <v>1124</v>
      </c>
      <c r="K558" s="71">
        <v>45474</v>
      </c>
    </row>
    <row r="559" spans="3:11" ht="15" customHeight="1" x14ac:dyDescent="0.25">
      <c r="C559" s="65">
        <v>4</v>
      </c>
      <c r="D559" s="66" t="s">
        <v>75</v>
      </c>
      <c r="E559" s="66" t="s">
        <v>75</v>
      </c>
      <c r="F559" s="67" t="s">
        <v>815</v>
      </c>
      <c r="G559" s="68" t="s">
        <v>75</v>
      </c>
      <c r="H559" s="68" t="s">
        <v>12</v>
      </c>
      <c r="I559" s="69">
        <v>308416.63098000002</v>
      </c>
      <c r="J559" s="70">
        <v>1124</v>
      </c>
      <c r="K559" s="71">
        <v>45474</v>
      </c>
    </row>
    <row r="560" spans="3:11" ht="15" customHeight="1" x14ac:dyDescent="0.25">
      <c r="C560" s="65">
        <v>44</v>
      </c>
      <c r="D560" s="66">
        <v>7225</v>
      </c>
      <c r="E560" s="66" t="s">
        <v>1380</v>
      </c>
      <c r="F560" s="67" t="s">
        <v>710</v>
      </c>
      <c r="G560" s="68" t="s">
        <v>1381</v>
      </c>
      <c r="H560" s="68" t="s">
        <v>12</v>
      </c>
      <c r="I560" s="69">
        <v>1395099.277675</v>
      </c>
      <c r="J560" s="70">
        <v>1129</v>
      </c>
      <c r="K560" s="71">
        <v>44774</v>
      </c>
    </row>
    <row r="561" spans="3:11" ht="15" customHeight="1" x14ac:dyDescent="0.25">
      <c r="C561" s="65">
        <v>34</v>
      </c>
      <c r="D561" s="66">
        <v>7165</v>
      </c>
      <c r="E561" s="66" t="s">
        <v>1380</v>
      </c>
      <c r="F561" s="67" t="s">
        <v>710</v>
      </c>
      <c r="G561" s="68" t="s">
        <v>1382</v>
      </c>
      <c r="H561" s="68" t="s">
        <v>12</v>
      </c>
      <c r="I561" s="69">
        <v>1060484.981105</v>
      </c>
      <c r="J561" s="70">
        <v>1129</v>
      </c>
      <c r="K561" s="71">
        <v>44774</v>
      </c>
    </row>
    <row r="562" spans="3:11" ht="15" customHeight="1" x14ac:dyDescent="0.25">
      <c r="C562" s="65">
        <v>5</v>
      </c>
      <c r="D562" s="66">
        <v>2180</v>
      </c>
      <c r="E562" s="66" t="s">
        <v>1383</v>
      </c>
      <c r="F562" s="67" t="s">
        <v>710</v>
      </c>
      <c r="G562" s="68" t="s">
        <v>1384</v>
      </c>
      <c r="H562" s="68" t="s">
        <v>12</v>
      </c>
      <c r="I562" s="69">
        <v>150695.941995</v>
      </c>
      <c r="J562" s="70">
        <v>1131</v>
      </c>
      <c r="K562" s="71">
        <v>44743</v>
      </c>
    </row>
    <row r="563" spans="3:11" ht="15" customHeight="1" x14ac:dyDescent="0.25">
      <c r="C563" s="65">
        <v>10</v>
      </c>
      <c r="D563" s="66">
        <v>1971</v>
      </c>
      <c r="E563" s="66" t="s">
        <v>846</v>
      </c>
      <c r="F563" s="67" t="s">
        <v>710</v>
      </c>
      <c r="G563" s="68" t="s">
        <v>1385</v>
      </c>
      <c r="H563" s="68" t="s">
        <v>12</v>
      </c>
      <c r="I563" s="69">
        <v>284331.37117000006</v>
      </c>
      <c r="J563" s="70">
        <v>1131</v>
      </c>
      <c r="K563" s="71">
        <v>44743</v>
      </c>
    </row>
    <row r="564" spans="3:11" ht="15" customHeight="1" x14ac:dyDescent="0.25">
      <c r="C564" s="65">
        <v>8</v>
      </c>
      <c r="D564" s="66">
        <v>1991</v>
      </c>
      <c r="E564" s="66" t="s">
        <v>846</v>
      </c>
      <c r="F564" s="67" t="s">
        <v>710</v>
      </c>
      <c r="G564" s="68" t="s">
        <v>1385</v>
      </c>
      <c r="H564" s="68" t="s">
        <v>12</v>
      </c>
      <c r="I564" s="69">
        <v>269150.36289000005</v>
      </c>
      <c r="J564" s="70">
        <v>1131</v>
      </c>
      <c r="K564" s="71">
        <v>44743</v>
      </c>
    </row>
    <row r="565" spans="3:11" ht="15" customHeight="1" x14ac:dyDescent="0.25">
      <c r="C565" s="65">
        <v>10</v>
      </c>
      <c r="D565" s="66">
        <v>2011</v>
      </c>
      <c r="E565" s="66" t="s">
        <v>846</v>
      </c>
      <c r="F565" s="67" t="s">
        <v>710</v>
      </c>
      <c r="G565" s="68" t="s">
        <v>1385</v>
      </c>
      <c r="H565" s="68" t="s">
        <v>12</v>
      </c>
      <c r="I565" s="69">
        <v>340197.83117000008</v>
      </c>
      <c r="J565" s="70">
        <v>1131</v>
      </c>
      <c r="K565" s="71">
        <v>44743</v>
      </c>
    </row>
    <row r="566" spans="3:11" ht="15" customHeight="1" x14ac:dyDescent="0.25">
      <c r="C566" s="65">
        <v>4</v>
      </c>
      <c r="D566" s="66" t="s">
        <v>75</v>
      </c>
      <c r="E566" s="66" t="s">
        <v>75</v>
      </c>
      <c r="F566" s="67" t="s">
        <v>710</v>
      </c>
      <c r="G566" s="68" t="s">
        <v>75</v>
      </c>
      <c r="H566" s="68" t="s">
        <v>12</v>
      </c>
      <c r="I566" s="69">
        <v>249104.77888999999</v>
      </c>
      <c r="J566" s="70">
        <v>1133</v>
      </c>
      <c r="K566" s="71">
        <v>44805</v>
      </c>
    </row>
    <row r="567" spans="3:11" ht="15" customHeight="1" x14ac:dyDescent="0.25">
      <c r="C567" s="65">
        <v>24</v>
      </c>
      <c r="D567" s="66">
        <v>1755</v>
      </c>
      <c r="E567" s="66" t="s">
        <v>868</v>
      </c>
      <c r="F567" s="67" t="s">
        <v>710</v>
      </c>
      <c r="G567" s="68" t="s">
        <v>869</v>
      </c>
      <c r="H567" s="68" t="s">
        <v>12</v>
      </c>
      <c r="I567" s="69">
        <v>4078570.1560300002</v>
      </c>
      <c r="J567" s="70">
        <v>1133</v>
      </c>
      <c r="K567" s="71">
        <v>44805</v>
      </c>
    </row>
    <row r="568" spans="3:11" ht="15" customHeight="1" x14ac:dyDescent="0.25">
      <c r="C568" s="65">
        <v>105</v>
      </c>
      <c r="D568" s="66">
        <v>1740</v>
      </c>
      <c r="E568" s="66" t="s">
        <v>1027</v>
      </c>
      <c r="F568" s="67" t="s">
        <v>710</v>
      </c>
      <c r="G568" s="68" t="s">
        <v>1028</v>
      </c>
      <c r="H568" s="68" t="s">
        <v>12</v>
      </c>
      <c r="I568" s="69">
        <v>9196995.2740400005</v>
      </c>
      <c r="J568" s="70">
        <v>1133</v>
      </c>
      <c r="K568" s="71">
        <v>44805</v>
      </c>
    </row>
    <row r="569" spans="3:11" ht="15" customHeight="1" x14ac:dyDescent="0.25">
      <c r="C569" s="65">
        <v>24</v>
      </c>
      <c r="D569" s="66">
        <v>1770</v>
      </c>
      <c r="E569" s="66" t="s">
        <v>1027</v>
      </c>
      <c r="F569" s="67" t="s">
        <v>710</v>
      </c>
      <c r="G569" s="68" t="s">
        <v>1028</v>
      </c>
      <c r="H569" s="68" t="s">
        <v>12</v>
      </c>
      <c r="I569" s="69">
        <v>4002498.6060300004</v>
      </c>
      <c r="J569" s="70">
        <v>1133</v>
      </c>
      <c r="K569" s="71">
        <v>44805</v>
      </c>
    </row>
    <row r="570" spans="3:11" ht="15" customHeight="1" x14ac:dyDescent="0.25">
      <c r="C570" s="65">
        <v>84</v>
      </c>
      <c r="D570" s="66">
        <v>575</v>
      </c>
      <c r="E570" s="66" t="s">
        <v>1386</v>
      </c>
      <c r="F570" s="67" t="s">
        <v>710</v>
      </c>
      <c r="G570" s="68" t="s">
        <v>1387</v>
      </c>
      <c r="H570" s="68" t="s">
        <v>12</v>
      </c>
      <c r="I570" s="69">
        <v>3823297.2597500002</v>
      </c>
      <c r="J570" s="70">
        <v>1134</v>
      </c>
      <c r="K570" s="71">
        <v>45139</v>
      </c>
    </row>
    <row r="571" spans="3:11" ht="15" customHeight="1" x14ac:dyDescent="0.25">
      <c r="C571" s="65">
        <v>18</v>
      </c>
      <c r="D571" s="66">
        <v>515</v>
      </c>
      <c r="E571" s="66" t="s">
        <v>1386</v>
      </c>
      <c r="F571" s="67" t="s">
        <v>710</v>
      </c>
      <c r="G571" s="68" t="s">
        <v>1388</v>
      </c>
      <c r="H571" s="68" t="s">
        <v>12</v>
      </c>
      <c r="I571" s="69">
        <v>852482.38878000004</v>
      </c>
      <c r="J571" s="70">
        <v>1134</v>
      </c>
      <c r="K571" s="71">
        <v>45139</v>
      </c>
    </row>
    <row r="572" spans="3:11" ht="15" customHeight="1" x14ac:dyDescent="0.25">
      <c r="C572" s="65">
        <v>18</v>
      </c>
      <c r="D572" s="66">
        <v>535</v>
      </c>
      <c r="E572" s="66" t="s">
        <v>1386</v>
      </c>
      <c r="F572" s="67" t="s">
        <v>710</v>
      </c>
      <c r="G572" s="68" t="s">
        <v>1388</v>
      </c>
      <c r="H572" s="68" t="s">
        <v>12</v>
      </c>
      <c r="I572" s="69">
        <v>690554.88318500004</v>
      </c>
      <c r="J572" s="70">
        <v>1134</v>
      </c>
      <c r="K572" s="71">
        <v>45139</v>
      </c>
    </row>
    <row r="573" spans="3:11" ht="15" customHeight="1" x14ac:dyDescent="0.25">
      <c r="C573" s="65">
        <v>18</v>
      </c>
      <c r="D573" s="66">
        <v>555</v>
      </c>
      <c r="E573" s="66" t="s">
        <v>1386</v>
      </c>
      <c r="F573" s="67" t="s">
        <v>710</v>
      </c>
      <c r="G573" s="68" t="s">
        <v>1388</v>
      </c>
      <c r="H573" s="68" t="s">
        <v>12</v>
      </c>
      <c r="I573" s="69">
        <v>795556.28878000006</v>
      </c>
      <c r="J573" s="70">
        <v>1134</v>
      </c>
      <c r="K573" s="71">
        <v>45139</v>
      </c>
    </row>
    <row r="574" spans="3:11" ht="15" customHeight="1" x14ac:dyDescent="0.25">
      <c r="C574" s="65">
        <v>54</v>
      </c>
      <c r="D574" s="66">
        <v>850</v>
      </c>
      <c r="E574" s="66" t="s">
        <v>709</v>
      </c>
      <c r="F574" s="67" t="s">
        <v>710</v>
      </c>
      <c r="G574" s="68" t="s">
        <v>1389</v>
      </c>
      <c r="H574" s="68" t="s">
        <v>12</v>
      </c>
      <c r="I574" s="69">
        <v>12433409.929820001</v>
      </c>
      <c r="J574" s="70">
        <v>1135</v>
      </c>
      <c r="K574" s="71">
        <v>45231</v>
      </c>
    </row>
    <row r="575" spans="3:11" ht="15" customHeight="1" x14ac:dyDescent="0.25">
      <c r="C575" s="65">
        <v>12</v>
      </c>
      <c r="D575" s="66">
        <v>1875</v>
      </c>
      <c r="E575" s="66" t="s">
        <v>846</v>
      </c>
      <c r="F575" s="67" t="s">
        <v>710</v>
      </c>
      <c r="G575" s="68" t="s">
        <v>1390</v>
      </c>
      <c r="H575" s="68" t="s">
        <v>12</v>
      </c>
      <c r="I575" s="69">
        <v>433576.54180499999</v>
      </c>
      <c r="J575" s="70">
        <v>1135</v>
      </c>
      <c r="K575" s="71">
        <v>45231</v>
      </c>
    </row>
    <row r="576" spans="3:11" ht="15" customHeight="1" x14ac:dyDescent="0.25">
      <c r="C576" s="65">
        <v>3</v>
      </c>
      <c r="D576" s="66" t="s">
        <v>75</v>
      </c>
      <c r="E576" s="66" t="s">
        <v>75</v>
      </c>
      <c r="F576" s="67" t="s">
        <v>710</v>
      </c>
      <c r="G576" s="68" t="s">
        <v>75</v>
      </c>
      <c r="H576" s="68" t="s">
        <v>12</v>
      </c>
      <c r="I576" s="69">
        <v>262838.42271499999</v>
      </c>
      <c r="J576" s="70">
        <v>1136</v>
      </c>
      <c r="K576" s="71">
        <v>45078</v>
      </c>
    </row>
    <row r="577" spans="3:11" ht="15" customHeight="1" x14ac:dyDescent="0.25">
      <c r="C577" s="65">
        <v>4</v>
      </c>
      <c r="D577" s="66" t="s">
        <v>75</v>
      </c>
      <c r="E577" s="66" t="s">
        <v>75</v>
      </c>
      <c r="F577" s="67" t="s">
        <v>710</v>
      </c>
      <c r="G577" s="68" t="s">
        <v>75</v>
      </c>
      <c r="H577" s="68" t="s">
        <v>12</v>
      </c>
      <c r="I577" s="69">
        <v>473532.38107</v>
      </c>
      <c r="J577" s="70">
        <v>1136</v>
      </c>
      <c r="K577" s="71">
        <v>45078</v>
      </c>
    </row>
    <row r="578" spans="3:11" ht="15" customHeight="1" x14ac:dyDescent="0.25">
      <c r="C578" s="65">
        <v>11</v>
      </c>
      <c r="D578" s="66">
        <v>3620</v>
      </c>
      <c r="E578" s="66" t="s">
        <v>909</v>
      </c>
      <c r="F578" s="67" t="s">
        <v>710</v>
      </c>
      <c r="G578" s="68" t="s">
        <v>1391</v>
      </c>
      <c r="H578" s="68" t="s">
        <v>12</v>
      </c>
      <c r="I578" s="69">
        <v>336577.95622000005</v>
      </c>
      <c r="J578" s="70">
        <v>1136</v>
      </c>
      <c r="K578" s="71">
        <v>45078</v>
      </c>
    </row>
    <row r="579" spans="3:11" ht="15" customHeight="1" x14ac:dyDescent="0.25">
      <c r="C579" s="65">
        <v>12</v>
      </c>
      <c r="D579" s="66">
        <v>4614</v>
      </c>
      <c r="E579" s="66" t="s">
        <v>1085</v>
      </c>
      <c r="F579" s="67" t="s">
        <v>710</v>
      </c>
      <c r="G579" s="68" t="s">
        <v>1392</v>
      </c>
      <c r="H579" s="68" t="s">
        <v>12</v>
      </c>
      <c r="I579" s="69">
        <v>1088994.4169749999</v>
      </c>
      <c r="J579" s="70">
        <v>1136</v>
      </c>
      <c r="K579" s="71">
        <v>45078</v>
      </c>
    </row>
    <row r="580" spans="3:11" ht="15" customHeight="1" x14ac:dyDescent="0.25">
      <c r="C580" s="65">
        <v>6</v>
      </c>
      <c r="D580" s="66">
        <v>4284</v>
      </c>
      <c r="E580" s="66" t="s">
        <v>1014</v>
      </c>
      <c r="F580" s="67" t="s">
        <v>710</v>
      </c>
      <c r="G580" s="68" t="s">
        <v>1393</v>
      </c>
      <c r="H580" s="68" t="s">
        <v>12</v>
      </c>
      <c r="I580" s="69">
        <v>175648.41198000003</v>
      </c>
      <c r="J580" s="70">
        <v>1136</v>
      </c>
      <c r="K580" s="71">
        <v>45078</v>
      </c>
    </row>
    <row r="581" spans="3:11" ht="15" customHeight="1" x14ac:dyDescent="0.25">
      <c r="C581" s="65">
        <v>6</v>
      </c>
      <c r="D581" s="66">
        <v>3884</v>
      </c>
      <c r="E581" s="66" t="s">
        <v>946</v>
      </c>
      <c r="F581" s="67" t="s">
        <v>710</v>
      </c>
      <c r="G581" s="68" t="s">
        <v>1394</v>
      </c>
      <c r="H581" s="68" t="s">
        <v>12</v>
      </c>
      <c r="I581" s="69">
        <v>195355.65118000002</v>
      </c>
      <c r="J581" s="70">
        <v>1136</v>
      </c>
      <c r="K581" s="71">
        <v>45078</v>
      </c>
    </row>
    <row r="582" spans="3:11" ht="15" customHeight="1" x14ac:dyDescent="0.25">
      <c r="C582" s="65">
        <v>11</v>
      </c>
      <c r="D582" s="66">
        <v>4570</v>
      </c>
      <c r="E582" s="66" t="s">
        <v>1152</v>
      </c>
      <c r="F582" s="67" t="s">
        <v>710</v>
      </c>
      <c r="G582" s="68" t="s">
        <v>1153</v>
      </c>
      <c r="H582" s="68" t="s">
        <v>12</v>
      </c>
      <c r="I582" s="69">
        <v>942819.98762000003</v>
      </c>
      <c r="J582" s="70">
        <v>1136</v>
      </c>
      <c r="K582" s="71">
        <v>45078</v>
      </c>
    </row>
    <row r="583" spans="3:11" ht="15" customHeight="1" x14ac:dyDescent="0.25">
      <c r="C583" s="65">
        <v>12</v>
      </c>
      <c r="D583" s="66">
        <v>3880</v>
      </c>
      <c r="E583" s="66" t="s">
        <v>1081</v>
      </c>
      <c r="F583" s="67" t="s">
        <v>710</v>
      </c>
      <c r="G583" s="68" t="s">
        <v>1082</v>
      </c>
      <c r="H583" s="68" t="s">
        <v>12</v>
      </c>
      <c r="I583" s="69">
        <v>806348.14957500005</v>
      </c>
      <c r="J583" s="70">
        <v>1136</v>
      </c>
      <c r="K583" s="71">
        <v>45078</v>
      </c>
    </row>
    <row r="584" spans="3:11" ht="15" customHeight="1" x14ac:dyDescent="0.25">
      <c r="C584" s="65">
        <v>5</v>
      </c>
      <c r="D584" s="66">
        <v>4575</v>
      </c>
      <c r="E584" s="66" t="s">
        <v>1262</v>
      </c>
      <c r="F584" s="67" t="s">
        <v>710</v>
      </c>
      <c r="G584" s="68" t="s">
        <v>1395</v>
      </c>
      <c r="H584" s="68" t="s">
        <v>12</v>
      </c>
      <c r="I584" s="69">
        <v>451401.96342500002</v>
      </c>
      <c r="J584" s="70">
        <v>1136</v>
      </c>
      <c r="K584" s="71">
        <v>45078</v>
      </c>
    </row>
    <row r="585" spans="3:11" ht="15" customHeight="1" x14ac:dyDescent="0.25">
      <c r="C585" s="65">
        <v>12</v>
      </c>
      <c r="D585" s="66">
        <v>4625</v>
      </c>
      <c r="E585" s="66" t="s">
        <v>1262</v>
      </c>
      <c r="F585" s="67" t="s">
        <v>710</v>
      </c>
      <c r="G585" s="68" t="s">
        <v>1395</v>
      </c>
      <c r="H585" s="68" t="s">
        <v>12</v>
      </c>
      <c r="I585" s="69">
        <v>808114.64097499999</v>
      </c>
      <c r="J585" s="70">
        <v>1136</v>
      </c>
      <c r="K585" s="71">
        <v>45078</v>
      </c>
    </row>
    <row r="586" spans="3:11" ht="15" customHeight="1" x14ac:dyDescent="0.25">
      <c r="C586" s="65">
        <v>4</v>
      </c>
      <c r="D586" s="66" t="s">
        <v>75</v>
      </c>
      <c r="E586" s="66" t="s">
        <v>75</v>
      </c>
      <c r="F586" s="67" t="s">
        <v>710</v>
      </c>
      <c r="G586" s="68" t="s">
        <v>75</v>
      </c>
      <c r="H586" s="68" t="s">
        <v>12</v>
      </c>
      <c r="I586" s="69">
        <v>190970.89572000003</v>
      </c>
      <c r="J586" s="70">
        <v>1137</v>
      </c>
      <c r="K586" s="71">
        <v>44986</v>
      </c>
    </row>
    <row r="587" spans="3:11" ht="15" customHeight="1" x14ac:dyDescent="0.25">
      <c r="C587" s="65">
        <v>4</v>
      </c>
      <c r="D587" s="66" t="s">
        <v>75</v>
      </c>
      <c r="E587" s="66" t="s">
        <v>75</v>
      </c>
      <c r="F587" s="67" t="s">
        <v>710</v>
      </c>
      <c r="G587" s="68" t="s">
        <v>75</v>
      </c>
      <c r="H587" s="68" t="s">
        <v>12</v>
      </c>
      <c r="I587" s="69">
        <v>103915.24672000001</v>
      </c>
      <c r="J587" s="70">
        <v>1137</v>
      </c>
      <c r="K587" s="71">
        <v>44986</v>
      </c>
    </row>
    <row r="588" spans="3:11" ht="15" customHeight="1" x14ac:dyDescent="0.25">
      <c r="C588" s="65">
        <v>6</v>
      </c>
      <c r="D588" s="66">
        <v>2380</v>
      </c>
      <c r="E588" s="66" t="s">
        <v>1396</v>
      </c>
      <c r="F588" s="67" t="s">
        <v>710</v>
      </c>
      <c r="G588" s="68" t="s">
        <v>1397</v>
      </c>
      <c r="H588" s="68" t="s">
        <v>12</v>
      </c>
      <c r="I588" s="69">
        <v>122787.20802500001</v>
      </c>
      <c r="J588" s="70">
        <v>1137</v>
      </c>
      <c r="K588" s="71">
        <v>44986</v>
      </c>
    </row>
    <row r="589" spans="3:11" ht="15" customHeight="1" x14ac:dyDescent="0.25">
      <c r="C589" s="65">
        <v>12</v>
      </c>
      <c r="D589" s="66">
        <v>2321</v>
      </c>
      <c r="E589" s="66" t="s">
        <v>806</v>
      </c>
      <c r="F589" s="67" t="s">
        <v>710</v>
      </c>
      <c r="G589" s="68" t="s">
        <v>1398</v>
      </c>
      <c r="H589" s="68" t="s">
        <v>12</v>
      </c>
      <c r="I589" s="69">
        <v>571391.07988500013</v>
      </c>
      <c r="J589" s="70">
        <v>1137</v>
      </c>
      <c r="K589" s="71">
        <v>44986</v>
      </c>
    </row>
    <row r="590" spans="3:11" ht="15" customHeight="1" x14ac:dyDescent="0.25">
      <c r="C590" s="65">
        <v>12</v>
      </c>
      <c r="D590" s="66">
        <v>7911</v>
      </c>
      <c r="E590" s="66" t="s">
        <v>870</v>
      </c>
      <c r="F590" s="67" t="s">
        <v>710</v>
      </c>
      <c r="G590" s="68" t="s">
        <v>1399</v>
      </c>
      <c r="H590" s="68" t="s">
        <v>12</v>
      </c>
      <c r="I590" s="69">
        <v>479067.87589000002</v>
      </c>
      <c r="J590" s="70">
        <v>1138</v>
      </c>
      <c r="K590" s="71">
        <v>45017</v>
      </c>
    </row>
    <row r="591" spans="3:11" ht="15" customHeight="1" x14ac:dyDescent="0.25">
      <c r="C591" s="65">
        <v>12</v>
      </c>
      <c r="D591" s="66">
        <v>7800</v>
      </c>
      <c r="E591" s="66" t="s">
        <v>870</v>
      </c>
      <c r="F591" s="67" t="s">
        <v>710</v>
      </c>
      <c r="G591" s="68" t="s">
        <v>1400</v>
      </c>
      <c r="H591" s="68" t="s">
        <v>12</v>
      </c>
      <c r="I591" s="69">
        <v>579590.11589000002</v>
      </c>
      <c r="J591" s="70">
        <v>1138</v>
      </c>
      <c r="K591" s="71">
        <v>45017</v>
      </c>
    </row>
    <row r="592" spans="3:11" ht="15" customHeight="1" x14ac:dyDescent="0.25">
      <c r="C592" s="65">
        <v>12</v>
      </c>
      <c r="D592" s="66">
        <v>7890</v>
      </c>
      <c r="E592" s="66" t="s">
        <v>870</v>
      </c>
      <c r="F592" s="67" t="s">
        <v>710</v>
      </c>
      <c r="G592" s="68" t="s">
        <v>1401</v>
      </c>
      <c r="H592" s="68" t="s">
        <v>12</v>
      </c>
      <c r="I592" s="69">
        <v>418226.01589000004</v>
      </c>
      <c r="J592" s="70">
        <v>1138</v>
      </c>
      <c r="K592" s="71">
        <v>45017</v>
      </c>
    </row>
    <row r="593" spans="3:11" ht="15" customHeight="1" x14ac:dyDescent="0.25">
      <c r="C593" s="65">
        <v>12</v>
      </c>
      <c r="D593" s="66">
        <v>7931</v>
      </c>
      <c r="E593" s="66" t="s">
        <v>870</v>
      </c>
      <c r="F593" s="67" t="s">
        <v>710</v>
      </c>
      <c r="G593" s="68" t="s">
        <v>1402</v>
      </c>
      <c r="H593" s="68" t="s">
        <v>12</v>
      </c>
      <c r="I593" s="69">
        <v>409264.24589000002</v>
      </c>
      <c r="J593" s="70">
        <v>1138</v>
      </c>
      <c r="K593" s="71">
        <v>45017</v>
      </c>
    </row>
    <row r="594" spans="3:11" ht="15" customHeight="1" x14ac:dyDescent="0.25">
      <c r="C594" s="65">
        <v>9</v>
      </c>
      <c r="D594" s="66">
        <v>12615</v>
      </c>
      <c r="E594" s="66" t="s">
        <v>1403</v>
      </c>
      <c r="F594" s="67" t="s">
        <v>710</v>
      </c>
      <c r="G594" s="68" t="s">
        <v>1404</v>
      </c>
      <c r="H594" s="68" t="s">
        <v>12</v>
      </c>
      <c r="I594" s="69">
        <v>569613.62646000006</v>
      </c>
      <c r="J594" s="70">
        <v>1138</v>
      </c>
      <c r="K594" s="71">
        <v>45017</v>
      </c>
    </row>
    <row r="595" spans="3:11" ht="15" customHeight="1" x14ac:dyDescent="0.25">
      <c r="C595" s="65">
        <v>7</v>
      </c>
      <c r="D595" s="66">
        <v>12615</v>
      </c>
      <c r="E595" s="66" t="s">
        <v>1405</v>
      </c>
      <c r="F595" s="67" t="s">
        <v>710</v>
      </c>
      <c r="G595" s="68" t="s">
        <v>1406</v>
      </c>
      <c r="H595" s="68" t="s">
        <v>12</v>
      </c>
      <c r="I595" s="69">
        <v>406606.12439500005</v>
      </c>
      <c r="J595" s="70">
        <v>1138</v>
      </c>
      <c r="K595" s="71">
        <v>45017</v>
      </c>
    </row>
    <row r="596" spans="3:11" ht="15" customHeight="1" x14ac:dyDescent="0.25">
      <c r="C596" s="65">
        <v>9</v>
      </c>
      <c r="D596" s="66">
        <v>12615</v>
      </c>
      <c r="E596" s="66" t="s">
        <v>1407</v>
      </c>
      <c r="F596" s="67" t="s">
        <v>710</v>
      </c>
      <c r="G596" s="68" t="s">
        <v>1408</v>
      </c>
      <c r="H596" s="68" t="s">
        <v>12</v>
      </c>
      <c r="I596" s="69">
        <v>359194.70646000002</v>
      </c>
      <c r="J596" s="70">
        <v>1138</v>
      </c>
      <c r="K596" s="71">
        <v>45017</v>
      </c>
    </row>
    <row r="597" spans="3:11" ht="15" customHeight="1" x14ac:dyDescent="0.25">
      <c r="C597" s="65">
        <v>7</v>
      </c>
      <c r="D597" s="66">
        <v>12615</v>
      </c>
      <c r="E597" s="66" t="s">
        <v>1409</v>
      </c>
      <c r="F597" s="67" t="s">
        <v>710</v>
      </c>
      <c r="G597" s="68" t="s">
        <v>1410</v>
      </c>
      <c r="H597" s="68" t="s">
        <v>12</v>
      </c>
      <c r="I597" s="69">
        <v>371782.99439499999</v>
      </c>
      <c r="J597" s="70">
        <v>1138</v>
      </c>
      <c r="K597" s="71">
        <v>45017</v>
      </c>
    </row>
    <row r="598" spans="3:11" ht="15" customHeight="1" x14ac:dyDescent="0.25">
      <c r="C598" s="65">
        <v>9</v>
      </c>
      <c r="D598" s="66">
        <v>12515</v>
      </c>
      <c r="E598" s="66" t="s">
        <v>1409</v>
      </c>
      <c r="F598" s="67" t="s">
        <v>710</v>
      </c>
      <c r="G598" s="68" t="s">
        <v>1411</v>
      </c>
      <c r="H598" s="68" t="s">
        <v>12</v>
      </c>
      <c r="I598" s="69">
        <v>472009.55839999998</v>
      </c>
      <c r="J598" s="70">
        <v>1138</v>
      </c>
      <c r="K598" s="71">
        <v>45017</v>
      </c>
    </row>
    <row r="599" spans="3:11" ht="15" customHeight="1" x14ac:dyDescent="0.25">
      <c r="C599" s="65">
        <v>7</v>
      </c>
      <c r="D599" s="66">
        <v>12535</v>
      </c>
      <c r="E599" s="66" t="s">
        <v>1412</v>
      </c>
      <c r="F599" s="67" t="s">
        <v>710</v>
      </c>
      <c r="G599" s="68" t="s">
        <v>1413</v>
      </c>
      <c r="H599" s="68" t="s">
        <v>12</v>
      </c>
      <c r="I599" s="69">
        <v>308816.18377500004</v>
      </c>
      <c r="J599" s="70">
        <v>1138</v>
      </c>
      <c r="K599" s="71">
        <v>45017</v>
      </c>
    </row>
    <row r="600" spans="3:11" ht="15" customHeight="1" x14ac:dyDescent="0.25">
      <c r="C600" s="65">
        <v>9</v>
      </c>
      <c r="D600" s="66">
        <v>12515</v>
      </c>
      <c r="E600" s="66" t="s">
        <v>1414</v>
      </c>
      <c r="F600" s="67" t="s">
        <v>710</v>
      </c>
      <c r="G600" s="68" t="s">
        <v>1415</v>
      </c>
      <c r="H600" s="68" t="s">
        <v>12</v>
      </c>
      <c r="I600" s="69">
        <v>531735.59840000002</v>
      </c>
      <c r="J600" s="70">
        <v>1138</v>
      </c>
      <c r="K600" s="71">
        <v>45017</v>
      </c>
    </row>
    <row r="601" spans="3:11" ht="15" customHeight="1" x14ac:dyDescent="0.25">
      <c r="C601" s="65">
        <v>12</v>
      </c>
      <c r="D601" s="66">
        <v>2635</v>
      </c>
      <c r="E601" s="66" t="s">
        <v>877</v>
      </c>
      <c r="F601" s="67" t="s">
        <v>710</v>
      </c>
      <c r="G601" s="68" t="s">
        <v>878</v>
      </c>
      <c r="H601" s="68" t="s">
        <v>12</v>
      </c>
      <c r="I601" s="69">
        <v>357729.39209500002</v>
      </c>
      <c r="J601" s="70">
        <v>1140</v>
      </c>
      <c r="K601" s="71">
        <v>45139</v>
      </c>
    </row>
    <row r="602" spans="3:11" ht="15" customHeight="1" x14ac:dyDescent="0.25">
      <c r="C602" s="65">
        <v>6</v>
      </c>
      <c r="D602" s="66">
        <v>3721</v>
      </c>
      <c r="E602" s="66" t="s">
        <v>1044</v>
      </c>
      <c r="F602" s="67" t="s">
        <v>710</v>
      </c>
      <c r="G602" s="68" t="s">
        <v>1416</v>
      </c>
      <c r="H602" s="68" t="s">
        <v>12</v>
      </c>
      <c r="I602" s="69">
        <v>119517.95060500001</v>
      </c>
      <c r="J602" s="70">
        <v>1141</v>
      </c>
      <c r="K602" s="71">
        <v>45078</v>
      </c>
    </row>
    <row r="603" spans="3:11" ht="15" customHeight="1" x14ac:dyDescent="0.25">
      <c r="C603" s="65">
        <v>3</v>
      </c>
      <c r="D603" s="66" t="s">
        <v>75</v>
      </c>
      <c r="E603" s="66" t="s">
        <v>75</v>
      </c>
      <c r="F603" s="67" t="s">
        <v>710</v>
      </c>
      <c r="G603" s="68" t="s">
        <v>75</v>
      </c>
      <c r="H603" s="68" t="s">
        <v>12</v>
      </c>
      <c r="I603" s="69">
        <v>167504.22956500002</v>
      </c>
      <c r="J603" s="70">
        <v>1141</v>
      </c>
      <c r="K603" s="71">
        <v>45078</v>
      </c>
    </row>
    <row r="604" spans="3:11" ht="15" customHeight="1" x14ac:dyDescent="0.25">
      <c r="C604" s="65">
        <v>2</v>
      </c>
      <c r="D604" s="66" t="s">
        <v>75</v>
      </c>
      <c r="E604" s="66" t="s">
        <v>75</v>
      </c>
      <c r="F604" s="67" t="s">
        <v>710</v>
      </c>
      <c r="G604" s="68" t="s">
        <v>75</v>
      </c>
      <c r="H604" s="68" t="s">
        <v>12</v>
      </c>
      <c r="I604" s="69">
        <v>73990.188880000002</v>
      </c>
      <c r="J604" s="70">
        <v>1141</v>
      </c>
      <c r="K604" s="71">
        <v>45078</v>
      </c>
    </row>
    <row r="605" spans="3:11" ht="15" customHeight="1" x14ac:dyDescent="0.25">
      <c r="C605" s="65">
        <v>2</v>
      </c>
      <c r="D605" s="66" t="s">
        <v>75</v>
      </c>
      <c r="E605" s="66" t="s">
        <v>75</v>
      </c>
      <c r="F605" s="67" t="s">
        <v>710</v>
      </c>
      <c r="G605" s="68" t="s">
        <v>75</v>
      </c>
      <c r="H605" s="68" t="s">
        <v>12</v>
      </c>
      <c r="I605" s="69">
        <v>58386.914879999997</v>
      </c>
      <c r="J605" s="70">
        <v>1141</v>
      </c>
      <c r="K605" s="71">
        <v>45078</v>
      </c>
    </row>
    <row r="606" spans="3:11" ht="15" customHeight="1" x14ac:dyDescent="0.25">
      <c r="C606" s="65">
        <v>9</v>
      </c>
      <c r="D606" s="66">
        <v>75</v>
      </c>
      <c r="E606" s="66" t="s">
        <v>367</v>
      </c>
      <c r="F606" s="67" t="s">
        <v>710</v>
      </c>
      <c r="G606" s="68" t="s">
        <v>1050</v>
      </c>
      <c r="H606" s="68" t="s">
        <v>12</v>
      </c>
      <c r="I606" s="69">
        <v>196818.76271000001</v>
      </c>
      <c r="J606" s="70">
        <v>1141</v>
      </c>
      <c r="K606" s="71">
        <v>45078</v>
      </c>
    </row>
    <row r="607" spans="3:11" ht="15" customHeight="1" x14ac:dyDescent="0.25">
      <c r="C607" s="65">
        <v>9</v>
      </c>
      <c r="D607" s="66">
        <v>96</v>
      </c>
      <c r="E607" s="66" t="s">
        <v>881</v>
      </c>
      <c r="F607" s="67" t="s">
        <v>710</v>
      </c>
      <c r="G607" s="68" t="s">
        <v>882</v>
      </c>
      <c r="H607" s="68" t="s">
        <v>12</v>
      </c>
      <c r="I607" s="69">
        <v>283236.36471000005</v>
      </c>
      <c r="J607" s="70">
        <v>1141</v>
      </c>
      <c r="K607" s="71">
        <v>45078</v>
      </c>
    </row>
    <row r="608" spans="3:11" ht="15" customHeight="1" x14ac:dyDescent="0.25">
      <c r="C608" s="65">
        <v>12</v>
      </c>
      <c r="D608" s="66">
        <v>705</v>
      </c>
      <c r="E608" s="66" t="s">
        <v>1047</v>
      </c>
      <c r="F608" s="67" t="s">
        <v>710</v>
      </c>
      <c r="G608" s="68" t="s">
        <v>1048</v>
      </c>
      <c r="H608" s="68" t="s">
        <v>12</v>
      </c>
      <c r="I608" s="69">
        <v>852698.78775000002</v>
      </c>
      <c r="J608" s="70">
        <v>1141</v>
      </c>
      <c r="K608" s="71">
        <v>45078</v>
      </c>
    </row>
    <row r="609" spans="3:11" ht="15" customHeight="1" x14ac:dyDescent="0.25">
      <c r="C609" s="65">
        <v>9</v>
      </c>
      <c r="D609" s="66">
        <v>2185</v>
      </c>
      <c r="E609" s="66" t="s">
        <v>290</v>
      </c>
      <c r="F609" s="67" t="s">
        <v>710</v>
      </c>
      <c r="G609" s="68" t="s">
        <v>1417</v>
      </c>
      <c r="H609" s="68" t="s">
        <v>12</v>
      </c>
      <c r="I609" s="69">
        <v>470373.90260500007</v>
      </c>
      <c r="J609" s="70">
        <v>1142</v>
      </c>
      <c r="K609" s="71">
        <v>45047</v>
      </c>
    </row>
    <row r="610" spans="3:11" ht="15" customHeight="1" x14ac:dyDescent="0.25">
      <c r="C610" s="65">
        <v>23</v>
      </c>
      <c r="D610" s="66">
        <v>2190</v>
      </c>
      <c r="E610" s="66" t="s">
        <v>1418</v>
      </c>
      <c r="F610" s="67" t="s">
        <v>710</v>
      </c>
      <c r="G610" s="68" t="s">
        <v>1419</v>
      </c>
      <c r="H610" s="68" t="s">
        <v>12</v>
      </c>
      <c r="I610" s="69">
        <v>810731.79768999992</v>
      </c>
      <c r="J610" s="70">
        <v>1142</v>
      </c>
      <c r="K610" s="71">
        <v>45047</v>
      </c>
    </row>
    <row r="611" spans="3:11" ht="15" customHeight="1" x14ac:dyDescent="0.25">
      <c r="C611" s="65">
        <v>12</v>
      </c>
      <c r="D611" s="66">
        <v>1260</v>
      </c>
      <c r="E611" s="66" t="s">
        <v>1293</v>
      </c>
      <c r="F611" s="67" t="s">
        <v>710</v>
      </c>
      <c r="G611" s="68" t="s">
        <v>1420</v>
      </c>
      <c r="H611" s="68" t="s">
        <v>12</v>
      </c>
      <c r="I611" s="69">
        <v>528501.92087999999</v>
      </c>
      <c r="J611" s="70">
        <v>1142</v>
      </c>
      <c r="K611" s="71">
        <v>45047</v>
      </c>
    </row>
    <row r="612" spans="3:11" ht="15" customHeight="1" x14ac:dyDescent="0.25">
      <c r="C612" s="65">
        <v>15</v>
      </c>
      <c r="D612" s="66">
        <v>1815</v>
      </c>
      <c r="E612" s="66" t="s">
        <v>1418</v>
      </c>
      <c r="F612" s="67" t="s">
        <v>710</v>
      </c>
      <c r="G612" s="68" t="s">
        <v>1421</v>
      </c>
      <c r="H612" s="68" t="s">
        <v>12</v>
      </c>
      <c r="I612" s="69">
        <v>2028959.07222</v>
      </c>
      <c r="J612" s="70">
        <v>1142</v>
      </c>
      <c r="K612" s="71">
        <v>45047</v>
      </c>
    </row>
    <row r="613" spans="3:11" ht="15" customHeight="1" x14ac:dyDescent="0.25">
      <c r="C613" s="65">
        <v>5</v>
      </c>
      <c r="D613" s="66">
        <v>6145</v>
      </c>
      <c r="E613" s="66" t="s">
        <v>754</v>
      </c>
      <c r="F613" s="67" t="s">
        <v>710</v>
      </c>
      <c r="G613" s="68" t="s">
        <v>1057</v>
      </c>
      <c r="H613" s="68" t="s">
        <v>12</v>
      </c>
      <c r="I613" s="69">
        <v>310843.22762999998</v>
      </c>
      <c r="J613" s="70">
        <v>1143</v>
      </c>
      <c r="K613" s="71">
        <v>44805</v>
      </c>
    </row>
    <row r="614" spans="3:11" ht="15" customHeight="1" x14ac:dyDescent="0.25">
      <c r="C614" s="65">
        <v>3</v>
      </c>
      <c r="D614" s="66" t="s">
        <v>75</v>
      </c>
      <c r="E614" s="66" t="s">
        <v>75</v>
      </c>
      <c r="F614" s="67" t="s">
        <v>710</v>
      </c>
      <c r="G614" s="68" t="s">
        <v>75</v>
      </c>
      <c r="H614" s="68" t="s">
        <v>12</v>
      </c>
      <c r="I614" s="69">
        <v>180592.54723500001</v>
      </c>
      <c r="J614" s="70">
        <v>1143</v>
      </c>
      <c r="K614" s="71">
        <v>44805</v>
      </c>
    </row>
    <row r="615" spans="3:11" ht="15" customHeight="1" x14ac:dyDescent="0.25">
      <c r="C615" s="65">
        <v>12</v>
      </c>
      <c r="D615" s="66">
        <v>1450</v>
      </c>
      <c r="E615" s="66" t="s">
        <v>810</v>
      </c>
      <c r="F615" s="67" t="s">
        <v>710</v>
      </c>
      <c r="G615" s="68" t="s">
        <v>1422</v>
      </c>
      <c r="H615" s="68" t="s">
        <v>12</v>
      </c>
      <c r="I615" s="69">
        <v>392013.40268000006</v>
      </c>
      <c r="J615" s="70">
        <v>1144</v>
      </c>
      <c r="K615" s="71">
        <v>45078</v>
      </c>
    </row>
    <row r="616" spans="3:11" ht="15" customHeight="1" x14ac:dyDescent="0.25">
      <c r="C616" s="65">
        <v>16</v>
      </c>
      <c r="D616" s="66">
        <v>2059</v>
      </c>
      <c r="E616" s="66" t="s">
        <v>1423</v>
      </c>
      <c r="F616" s="67" t="s">
        <v>710</v>
      </c>
      <c r="G616" s="68" t="s">
        <v>1424</v>
      </c>
      <c r="H616" s="68" t="s">
        <v>12</v>
      </c>
      <c r="I616" s="69">
        <v>631474.15454500006</v>
      </c>
      <c r="J616" s="70">
        <v>1144</v>
      </c>
      <c r="K616" s="71">
        <v>45078</v>
      </c>
    </row>
    <row r="617" spans="3:11" ht="15" customHeight="1" x14ac:dyDescent="0.25">
      <c r="C617" s="65">
        <v>22</v>
      </c>
      <c r="D617" s="66">
        <v>2030</v>
      </c>
      <c r="E617" s="66" t="s">
        <v>1425</v>
      </c>
      <c r="F617" s="67" t="s">
        <v>710</v>
      </c>
      <c r="G617" s="68" t="s">
        <v>1426</v>
      </c>
      <c r="H617" s="68" t="s">
        <v>12</v>
      </c>
      <c r="I617" s="69">
        <v>535309.30379000003</v>
      </c>
      <c r="J617" s="70">
        <v>1144</v>
      </c>
      <c r="K617" s="71">
        <v>45078</v>
      </c>
    </row>
    <row r="618" spans="3:11" ht="15" customHeight="1" x14ac:dyDescent="0.25">
      <c r="C618" s="65">
        <v>4</v>
      </c>
      <c r="D618" s="66" t="s">
        <v>75</v>
      </c>
      <c r="E618" s="66" t="s">
        <v>75</v>
      </c>
      <c r="F618" s="67" t="s">
        <v>710</v>
      </c>
      <c r="G618" s="68" t="s">
        <v>75</v>
      </c>
      <c r="H618" s="68" t="s">
        <v>12</v>
      </c>
      <c r="I618" s="69">
        <v>247867.11297000005</v>
      </c>
      <c r="J618" s="70">
        <v>1144</v>
      </c>
      <c r="K618" s="71">
        <v>45078</v>
      </c>
    </row>
    <row r="619" spans="3:11" ht="15" customHeight="1" x14ac:dyDescent="0.25">
      <c r="C619" s="65">
        <v>8</v>
      </c>
      <c r="D619" s="66">
        <v>1985</v>
      </c>
      <c r="E619" s="66" t="s">
        <v>1060</v>
      </c>
      <c r="F619" s="67" t="s">
        <v>710</v>
      </c>
      <c r="G619" s="68" t="s">
        <v>1061</v>
      </c>
      <c r="H619" s="68" t="s">
        <v>12</v>
      </c>
      <c r="I619" s="69">
        <v>489423.24646500003</v>
      </c>
      <c r="J619" s="70">
        <v>1146</v>
      </c>
      <c r="K619" s="71">
        <v>45078</v>
      </c>
    </row>
    <row r="620" spans="3:11" ht="15" customHeight="1" x14ac:dyDescent="0.25">
      <c r="C620" s="65">
        <v>57</v>
      </c>
      <c r="D620" s="66">
        <v>465</v>
      </c>
      <c r="E620" s="66" t="s">
        <v>864</v>
      </c>
      <c r="F620" s="67" t="s">
        <v>710</v>
      </c>
      <c r="G620" s="68" t="s">
        <v>1427</v>
      </c>
      <c r="H620" s="68" t="s">
        <v>12</v>
      </c>
      <c r="I620" s="69">
        <v>1766722.1648599999</v>
      </c>
      <c r="J620" s="70">
        <v>1147</v>
      </c>
      <c r="K620" s="71">
        <v>45017</v>
      </c>
    </row>
    <row r="621" spans="3:11" ht="15" customHeight="1" x14ac:dyDescent="0.25">
      <c r="C621" s="65">
        <v>9</v>
      </c>
      <c r="D621" s="66">
        <v>132</v>
      </c>
      <c r="E621" s="66" t="s">
        <v>1071</v>
      </c>
      <c r="F621" s="67" t="s">
        <v>710</v>
      </c>
      <c r="G621" s="68" t="s">
        <v>1428</v>
      </c>
      <c r="H621" s="68" t="s">
        <v>12</v>
      </c>
      <c r="I621" s="69">
        <v>670954.95572000009</v>
      </c>
      <c r="J621" s="70">
        <v>1149</v>
      </c>
      <c r="K621" s="71">
        <v>45748</v>
      </c>
    </row>
    <row r="622" spans="3:11" ht="15" customHeight="1" x14ac:dyDescent="0.25">
      <c r="C622" s="65">
        <v>80</v>
      </c>
      <c r="D622" s="66">
        <v>3980</v>
      </c>
      <c r="E622" s="66" t="s">
        <v>841</v>
      </c>
      <c r="F622" s="67" t="s">
        <v>710</v>
      </c>
      <c r="G622" s="68" t="s">
        <v>1429</v>
      </c>
      <c r="H622" s="68" t="s">
        <v>12</v>
      </c>
      <c r="I622" s="69">
        <v>4108976.9186</v>
      </c>
      <c r="J622" s="70">
        <v>1150</v>
      </c>
      <c r="K622" s="71">
        <v>45383</v>
      </c>
    </row>
    <row r="623" spans="3:11" ht="15" customHeight="1" x14ac:dyDescent="0.25">
      <c r="C623" s="65">
        <v>4</v>
      </c>
      <c r="D623" s="66" t="s">
        <v>75</v>
      </c>
      <c r="E623" s="66" t="s">
        <v>75</v>
      </c>
      <c r="F623" s="67" t="s">
        <v>710</v>
      </c>
      <c r="G623" s="68" t="s">
        <v>75</v>
      </c>
      <c r="H623" s="68" t="s">
        <v>12</v>
      </c>
      <c r="I623" s="69">
        <v>138936.52619</v>
      </c>
      <c r="J623" s="70">
        <v>1207</v>
      </c>
      <c r="K623" s="71">
        <v>46539</v>
      </c>
    </row>
    <row r="624" spans="3:11" ht="15" customHeight="1" x14ac:dyDescent="0.25">
      <c r="C624" s="65">
        <v>4</v>
      </c>
      <c r="D624" s="66" t="s">
        <v>75</v>
      </c>
      <c r="E624" s="66" t="s">
        <v>75</v>
      </c>
      <c r="F624" s="67" t="s">
        <v>710</v>
      </c>
      <c r="G624" s="68" t="s">
        <v>75</v>
      </c>
      <c r="H624" s="68" t="s">
        <v>12</v>
      </c>
      <c r="I624" s="69">
        <v>216320.60659000004</v>
      </c>
      <c r="J624" s="70">
        <v>1207</v>
      </c>
      <c r="K624" s="71">
        <v>46539</v>
      </c>
    </row>
    <row r="625" spans="3:11" ht="15" customHeight="1" x14ac:dyDescent="0.25">
      <c r="C625" s="65">
        <v>4</v>
      </c>
      <c r="D625" s="66" t="s">
        <v>75</v>
      </c>
      <c r="E625" s="66" t="s">
        <v>75</v>
      </c>
      <c r="F625" s="67" t="s">
        <v>710</v>
      </c>
      <c r="G625" s="68" t="s">
        <v>75</v>
      </c>
      <c r="H625" s="68" t="s">
        <v>12</v>
      </c>
      <c r="I625" s="69">
        <v>227014.86719000002</v>
      </c>
      <c r="J625" s="70">
        <v>1207</v>
      </c>
      <c r="K625" s="71">
        <v>46539</v>
      </c>
    </row>
    <row r="626" spans="3:11" ht="15" customHeight="1" x14ac:dyDescent="0.25">
      <c r="C626" s="65">
        <v>6</v>
      </c>
      <c r="D626" s="66">
        <v>7435</v>
      </c>
      <c r="E626" s="66" t="s">
        <v>1430</v>
      </c>
      <c r="F626" s="67" t="s">
        <v>710</v>
      </c>
      <c r="G626" s="68" t="s">
        <v>1431</v>
      </c>
      <c r="H626" s="68" t="s">
        <v>12</v>
      </c>
      <c r="I626" s="69">
        <v>323584.56336000003</v>
      </c>
      <c r="J626" s="70">
        <v>1207</v>
      </c>
      <c r="K626" s="71">
        <v>46539</v>
      </c>
    </row>
    <row r="627" spans="3:11" ht="15" customHeight="1" x14ac:dyDescent="0.25">
      <c r="C627" s="65">
        <v>12</v>
      </c>
      <c r="D627" s="66">
        <v>3490</v>
      </c>
      <c r="E627" s="66" t="s">
        <v>857</v>
      </c>
      <c r="F627" s="67" t="s">
        <v>710</v>
      </c>
      <c r="G627" s="68" t="s">
        <v>1432</v>
      </c>
      <c r="H627" s="68" t="s">
        <v>12</v>
      </c>
      <c r="I627" s="69">
        <v>952780.11985000002</v>
      </c>
      <c r="J627" s="70">
        <v>1208</v>
      </c>
      <c r="K627" s="71">
        <v>45323</v>
      </c>
    </row>
    <row r="628" spans="3:11" ht="15" customHeight="1" x14ac:dyDescent="0.25">
      <c r="C628" s="65">
        <v>15</v>
      </c>
      <c r="D628" s="66">
        <v>3510</v>
      </c>
      <c r="E628" s="66" t="s">
        <v>857</v>
      </c>
      <c r="F628" s="67" t="s">
        <v>710</v>
      </c>
      <c r="G628" s="68" t="s">
        <v>1432</v>
      </c>
      <c r="H628" s="68" t="s">
        <v>12</v>
      </c>
      <c r="I628" s="69">
        <v>1209848.7875349999</v>
      </c>
      <c r="J628" s="70">
        <v>1208</v>
      </c>
      <c r="K628" s="71">
        <v>45323</v>
      </c>
    </row>
    <row r="629" spans="3:11" ht="15" customHeight="1" x14ac:dyDescent="0.25">
      <c r="C629" s="65">
        <v>6</v>
      </c>
      <c r="D629" s="66">
        <v>561</v>
      </c>
      <c r="E629" s="66" t="s">
        <v>911</v>
      </c>
      <c r="F629" s="67" t="s">
        <v>710</v>
      </c>
      <c r="G629" s="68" t="s">
        <v>1433</v>
      </c>
      <c r="H629" s="68" t="s">
        <v>12</v>
      </c>
      <c r="I629" s="69">
        <v>424030.62956500007</v>
      </c>
      <c r="J629" s="70">
        <v>1208</v>
      </c>
      <c r="K629" s="71">
        <v>45323</v>
      </c>
    </row>
    <row r="630" spans="3:11" ht="15" customHeight="1" x14ac:dyDescent="0.25">
      <c r="C630" s="65">
        <v>18</v>
      </c>
      <c r="D630" s="66">
        <v>3505</v>
      </c>
      <c r="E630" s="66" t="s">
        <v>725</v>
      </c>
      <c r="F630" s="67" t="s">
        <v>710</v>
      </c>
      <c r="G630" s="68" t="s">
        <v>1434</v>
      </c>
      <c r="H630" s="68" t="s">
        <v>12</v>
      </c>
      <c r="I630" s="69">
        <v>1134527.42817</v>
      </c>
      <c r="J630" s="70">
        <v>1208</v>
      </c>
      <c r="K630" s="71">
        <v>45323</v>
      </c>
    </row>
    <row r="631" spans="3:11" ht="15" customHeight="1" x14ac:dyDescent="0.25">
      <c r="C631" s="65">
        <v>6</v>
      </c>
      <c r="D631" s="66">
        <v>2230</v>
      </c>
      <c r="E631" s="66" t="s">
        <v>782</v>
      </c>
      <c r="F631" s="67" t="s">
        <v>710</v>
      </c>
      <c r="G631" s="68" t="s">
        <v>1435</v>
      </c>
      <c r="H631" s="68" t="s">
        <v>12</v>
      </c>
      <c r="I631" s="69">
        <v>322176.80059000006</v>
      </c>
      <c r="J631" s="70">
        <v>1209</v>
      </c>
      <c r="K631" s="71">
        <v>45292</v>
      </c>
    </row>
    <row r="632" spans="3:11" ht="15" customHeight="1" x14ac:dyDescent="0.25">
      <c r="C632" s="65">
        <v>3</v>
      </c>
      <c r="D632" s="66" t="s">
        <v>75</v>
      </c>
      <c r="E632" s="66" t="s">
        <v>75</v>
      </c>
      <c r="F632" s="67" t="s">
        <v>710</v>
      </c>
      <c r="G632" s="68" t="s">
        <v>75</v>
      </c>
      <c r="H632" s="68" t="s">
        <v>12</v>
      </c>
      <c r="I632" s="69">
        <v>281438.87368000002</v>
      </c>
      <c r="J632" s="70">
        <v>1210</v>
      </c>
      <c r="K632" s="71">
        <v>45627</v>
      </c>
    </row>
    <row r="633" spans="3:11" ht="15" customHeight="1" x14ac:dyDescent="0.25">
      <c r="C633" s="65">
        <v>6</v>
      </c>
      <c r="D633" s="66">
        <v>7240</v>
      </c>
      <c r="E633" s="66" t="s">
        <v>1436</v>
      </c>
      <c r="F633" s="67" t="s">
        <v>710</v>
      </c>
      <c r="G633" s="68" t="s">
        <v>1437</v>
      </c>
      <c r="H633" s="68" t="s">
        <v>12</v>
      </c>
      <c r="I633" s="69">
        <v>198231.72474999999</v>
      </c>
      <c r="J633" s="70">
        <v>1211</v>
      </c>
      <c r="K633" s="71">
        <v>46478</v>
      </c>
    </row>
    <row r="634" spans="3:11" ht="15" customHeight="1" x14ac:dyDescent="0.25">
      <c r="C634" s="65">
        <v>8</v>
      </c>
      <c r="D634" s="66">
        <v>6250</v>
      </c>
      <c r="E634" s="66" t="s">
        <v>944</v>
      </c>
      <c r="F634" s="67" t="s">
        <v>710</v>
      </c>
      <c r="G634" s="68" t="s">
        <v>1438</v>
      </c>
      <c r="H634" s="68" t="s">
        <v>12</v>
      </c>
      <c r="I634" s="69">
        <v>243440.05186000001</v>
      </c>
      <c r="J634" s="70">
        <v>1211</v>
      </c>
      <c r="K634" s="71">
        <v>46478</v>
      </c>
    </row>
    <row r="635" spans="3:11" ht="15" customHeight="1" x14ac:dyDescent="0.25">
      <c r="C635" s="65">
        <v>6</v>
      </c>
      <c r="D635" s="66">
        <v>2080</v>
      </c>
      <c r="E635" s="66" t="s">
        <v>774</v>
      </c>
      <c r="F635" s="67" t="s">
        <v>710</v>
      </c>
      <c r="G635" s="68" t="s">
        <v>1439</v>
      </c>
      <c r="H635" s="68" t="s">
        <v>12</v>
      </c>
      <c r="I635" s="69">
        <v>212983.45746500001</v>
      </c>
      <c r="J635" s="70">
        <v>1212</v>
      </c>
      <c r="K635" s="71">
        <v>45505</v>
      </c>
    </row>
    <row r="636" spans="3:11" ht="15" customHeight="1" x14ac:dyDescent="0.25">
      <c r="C636" s="65">
        <v>5</v>
      </c>
      <c r="D636" s="66">
        <v>1605</v>
      </c>
      <c r="E636" s="66" t="s">
        <v>1440</v>
      </c>
      <c r="F636" s="67" t="s">
        <v>710</v>
      </c>
      <c r="G636" s="68" t="s">
        <v>1441</v>
      </c>
      <c r="H636" s="68" t="s">
        <v>12</v>
      </c>
      <c r="I636" s="69">
        <v>271799.99639000004</v>
      </c>
      <c r="J636" s="70">
        <v>1212</v>
      </c>
      <c r="K636" s="71">
        <v>45505</v>
      </c>
    </row>
    <row r="637" spans="3:11" ht="15" customHeight="1" x14ac:dyDescent="0.25">
      <c r="C637" s="65">
        <v>5</v>
      </c>
      <c r="D637" s="66">
        <v>1875</v>
      </c>
      <c r="E637" s="66" t="s">
        <v>577</v>
      </c>
      <c r="F637" s="67" t="s">
        <v>710</v>
      </c>
      <c r="G637" s="68" t="s">
        <v>1442</v>
      </c>
      <c r="H637" s="68" t="s">
        <v>12</v>
      </c>
      <c r="I637" s="69">
        <v>278951.15439000004</v>
      </c>
      <c r="J637" s="70">
        <v>1212</v>
      </c>
      <c r="K637" s="71">
        <v>45505</v>
      </c>
    </row>
    <row r="638" spans="3:11" ht="15" customHeight="1" x14ac:dyDescent="0.25">
      <c r="C638" s="65">
        <v>18</v>
      </c>
      <c r="D638" s="66">
        <v>2130</v>
      </c>
      <c r="E638" s="66" t="s">
        <v>290</v>
      </c>
      <c r="F638" s="67" t="s">
        <v>710</v>
      </c>
      <c r="G638" s="68" t="s">
        <v>1443</v>
      </c>
      <c r="H638" s="68" t="s">
        <v>12</v>
      </c>
      <c r="I638" s="69">
        <v>384007.84631000005</v>
      </c>
      <c r="J638" s="70">
        <v>1212</v>
      </c>
      <c r="K638" s="71">
        <v>45505</v>
      </c>
    </row>
    <row r="639" spans="3:11" ht="15" customHeight="1" x14ac:dyDescent="0.25">
      <c r="C639" s="65">
        <v>5</v>
      </c>
      <c r="D639" s="66">
        <v>1680</v>
      </c>
      <c r="E639" s="66" t="s">
        <v>797</v>
      </c>
      <c r="F639" s="67" t="s">
        <v>710</v>
      </c>
      <c r="G639" s="68" t="s">
        <v>1444</v>
      </c>
      <c r="H639" s="68" t="s">
        <v>12</v>
      </c>
      <c r="I639" s="69">
        <v>421281.18639000005</v>
      </c>
      <c r="J639" s="70">
        <v>1212</v>
      </c>
      <c r="K639" s="71">
        <v>45505</v>
      </c>
    </row>
    <row r="640" spans="3:11" ht="15" customHeight="1" x14ac:dyDescent="0.25">
      <c r="C640" s="65">
        <v>5</v>
      </c>
      <c r="D640" s="66">
        <v>1600</v>
      </c>
      <c r="E640" s="66" t="s">
        <v>901</v>
      </c>
      <c r="F640" s="67" t="s">
        <v>710</v>
      </c>
      <c r="G640" s="68" t="s">
        <v>902</v>
      </c>
      <c r="H640" s="68" t="s">
        <v>12</v>
      </c>
      <c r="I640" s="69">
        <v>278781.07139000006</v>
      </c>
      <c r="J640" s="70">
        <v>1212</v>
      </c>
      <c r="K640" s="71">
        <v>45505</v>
      </c>
    </row>
    <row r="641" spans="3:11" ht="15" customHeight="1" x14ac:dyDescent="0.25">
      <c r="C641" s="65">
        <v>7</v>
      </c>
      <c r="D641" s="66">
        <v>330</v>
      </c>
      <c r="E641" s="66" t="s">
        <v>1036</v>
      </c>
      <c r="F641" s="67" t="s">
        <v>710</v>
      </c>
      <c r="G641" s="68" t="s">
        <v>1261</v>
      </c>
      <c r="H641" s="68" t="s">
        <v>12</v>
      </c>
      <c r="I641" s="69">
        <v>568379.17254000006</v>
      </c>
      <c r="J641" s="70">
        <v>1213</v>
      </c>
      <c r="K641" s="71">
        <v>45658</v>
      </c>
    </row>
    <row r="642" spans="3:11" ht="15" customHeight="1" x14ac:dyDescent="0.25">
      <c r="C642" s="65">
        <v>7</v>
      </c>
      <c r="D642" s="66">
        <v>2010</v>
      </c>
      <c r="E642" s="66" t="s">
        <v>1445</v>
      </c>
      <c r="F642" s="67" t="s">
        <v>710</v>
      </c>
      <c r="G642" s="68" t="s">
        <v>1446</v>
      </c>
      <c r="H642" s="68" t="s">
        <v>12</v>
      </c>
      <c r="I642" s="69">
        <v>633832.37953999999</v>
      </c>
      <c r="J642" s="70">
        <v>1213</v>
      </c>
      <c r="K642" s="71">
        <v>45658</v>
      </c>
    </row>
    <row r="643" spans="3:11" ht="15" customHeight="1" x14ac:dyDescent="0.25">
      <c r="C643" s="65">
        <v>10</v>
      </c>
      <c r="D643" s="66">
        <v>1155</v>
      </c>
      <c r="E643" s="66" t="s">
        <v>1447</v>
      </c>
      <c r="F643" s="67" t="s">
        <v>710</v>
      </c>
      <c r="G643" s="68" t="s">
        <v>1448</v>
      </c>
      <c r="H643" s="68" t="s">
        <v>12</v>
      </c>
      <c r="I643" s="69">
        <v>662530.39927500009</v>
      </c>
      <c r="J643" s="70">
        <v>1213</v>
      </c>
      <c r="K643" s="71">
        <v>45658</v>
      </c>
    </row>
    <row r="644" spans="3:11" ht="15" customHeight="1" x14ac:dyDescent="0.25">
      <c r="C644" s="65">
        <v>14</v>
      </c>
      <c r="D644" s="66">
        <v>2005</v>
      </c>
      <c r="E644" s="66" t="s">
        <v>1449</v>
      </c>
      <c r="F644" s="67" t="s">
        <v>710</v>
      </c>
      <c r="G644" s="68" t="s">
        <v>1450</v>
      </c>
      <c r="H644" s="68" t="s">
        <v>12</v>
      </c>
      <c r="I644" s="69">
        <v>971033.70660000003</v>
      </c>
      <c r="J644" s="70">
        <v>1213</v>
      </c>
      <c r="K644" s="71">
        <v>45658</v>
      </c>
    </row>
    <row r="645" spans="3:11" ht="15" customHeight="1" x14ac:dyDescent="0.25">
      <c r="C645" s="65">
        <v>10</v>
      </c>
      <c r="D645" s="66">
        <v>2745</v>
      </c>
      <c r="E645" s="66" t="s">
        <v>167</v>
      </c>
      <c r="F645" s="67" t="s">
        <v>710</v>
      </c>
      <c r="G645" s="68" t="s">
        <v>1451</v>
      </c>
      <c r="H645" s="68" t="s">
        <v>12</v>
      </c>
      <c r="I645" s="69">
        <v>749651.53527500003</v>
      </c>
      <c r="J645" s="70">
        <v>1213</v>
      </c>
      <c r="K645" s="71">
        <v>45658</v>
      </c>
    </row>
    <row r="646" spans="3:11" ht="15" customHeight="1" x14ac:dyDescent="0.25">
      <c r="C646" s="65">
        <v>7</v>
      </c>
      <c r="D646" s="66">
        <v>2665</v>
      </c>
      <c r="E646" s="66" t="s">
        <v>806</v>
      </c>
      <c r="F646" s="67" t="s">
        <v>710</v>
      </c>
      <c r="G646" s="68" t="s">
        <v>1452</v>
      </c>
      <c r="H646" s="68" t="s">
        <v>12</v>
      </c>
      <c r="I646" s="69">
        <v>460149.13054000004</v>
      </c>
      <c r="J646" s="70">
        <v>1213</v>
      </c>
      <c r="K646" s="71">
        <v>45658</v>
      </c>
    </row>
    <row r="647" spans="3:11" ht="15" customHeight="1" x14ac:dyDescent="0.25">
      <c r="C647" s="65">
        <v>7</v>
      </c>
      <c r="D647" s="66">
        <v>1648</v>
      </c>
      <c r="E647" s="66" t="s">
        <v>1449</v>
      </c>
      <c r="F647" s="67" t="s">
        <v>710</v>
      </c>
      <c r="G647" s="68" t="s">
        <v>1453</v>
      </c>
      <c r="H647" s="68" t="s">
        <v>12</v>
      </c>
      <c r="I647" s="69">
        <v>550926.24054000003</v>
      </c>
      <c r="J647" s="70">
        <v>1213</v>
      </c>
      <c r="K647" s="71">
        <v>45658</v>
      </c>
    </row>
    <row r="648" spans="3:11" ht="15" customHeight="1" x14ac:dyDescent="0.25">
      <c r="C648" s="65">
        <v>12</v>
      </c>
      <c r="D648" s="66">
        <v>2728</v>
      </c>
      <c r="E648" s="66" t="s">
        <v>1454</v>
      </c>
      <c r="F648" s="67" t="s">
        <v>710</v>
      </c>
      <c r="G648" s="68" t="s">
        <v>1455</v>
      </c>
      <c r="H648" s="68" t="s">
        <v>12</v>
      </c>
      <c r="I648" s="69">
        <v>800832.6704549999</v>
      </c>
      <c r="J648" s="70">
        <v>1213</v>
      </c>
      <c r="K648" s="71">
        <v>45658</v>
      </c>
    </row>
    <row r="649" spans="3:11" ht="15" customHeight="1" x14ac:dyDescent="0.25">
      <c r="C649" s="65">
        <v>6</v>
      </c>
      <c r="D649" s="66">
        <v>2735</v>
      </c>
      <c r="E649" s="66" t="s">
        <v>167</v>
      </c>
      <c r="F649" s="67" t="s">
        <v>710</v>
      </c>
      <c r="G649" s="68" t="s">
        <v>1451</v>
      </c>
      <c r="H649" s="68" t="s">
        <v>12</v>
      </c>
      <c r="I649" s="69">
        <v>467540.99195000005</v>
      </c>
      <c r="J649" s="70">
        <v>1213</v>
      </c>
      <c r="K649" s="71">
        <v>45658</v>
      </c>
    </row>
    <row r="650" spans="3:11" ht="15" customHeight="1" x14ac:dyDescent="0.25">
      <c r="C650" s="65">
        <v>12</v>
      </c>
      <c r="D650" s="66">
        <v>2695</v>
      </c>
      <c r="E650" s="66" t="s">
        <v>1449</v>
      </c>
      <c r="F650" s="67" t="s">
        <v>710</v>
      </c>
      <c r="G650" s="68" t="s">
        <v>1456</v>
      </c>
      <c r="H650" s="68" t="s">
        <v>12</v>
      </c>
      <c r="I650" s="69">
        <v>798547.71745500003</v>
      </c>
      <c r="J650" s="70">
        <v>1213</v>
      </c>
      <c r="K650" s="71">
        <v>45658</v>
      </c>
    </row>
    <row r="651" spans="3:11" ht="15" customHeight="1" x14ac:dyDescent="0.25">
      <c r="C651" s="65">
        <v>13</v>
      </c>
      <c r="D651" s="66">
        <v>2485</v>
      </c>
      <c r="E651" s="66" t="s">
        <v>1449</v>
      </c>
      <c r="F651" s="67" t="s">
        <v>710</v>
      </c>
      <c r="G651" s="68" t="s">
        <v>1457</v>
      </c>
      <c r="H651" s="68" t="s">
        <v>12</v>
      </c>
      <c r="I651" s="69">
        <v>865520.45705999993</v>
      </c>
      <c r="J651" s="70">
        <v>1213</v>
      </c>
      <c r="K651" s="71">
        <v>45658</v>
      </c>
    </row>
    <row r="652" spans="3:11" ht="15" customHeight="1" x14ac:dyDescent="0.25">
      <c r="C652" s="65">
        <v>8</v>
      </c>
      <c r="D652" s="66">
        <v>100</v>
      </c>
      <c r="E652" s="66" t="s">
        <v>1071</v>
      </c>
      <c r="F652" s="67" t="s">
        <v>710</v>
      </c>
      <c r="G652" s="68" t="s">
        <v>1428</v>
      </c>
      <c r="H652" s="68" t="s">
        <v>12</v>
      </c>
      <c r="I652" s="69">
        <v>192347.93585500002</v>
      </c>
      <c r="J652" s="70">
        <v>1214</v>
      </c>
      <c r="K652" s="71">
        <v>45962</v>
      </c>
    </row>
    <row r="653" spans="3:11" ht="15" customHeight="1" x14ac:dyDescent="0.25">
      <c r="C653" s="65">
        <v>5</v>
      </c>
      <c r="D653" s="66">
        <v>815</v>
      </c>
      <c r="E653" s="66" t="s">
        <v>1069</v>
      </c>
      <c r="F653" s="67" t="s">
        <v>710</v>
      </c>
      <c r="G653" s="68" t="s">
        <v>1458</v>
      </c>
      <c r="H653" s="68" t="s">
        <v>12</v>
      </c>
      <c r="I653" s="69">
        <v>148633.14819500002</v>
      </c>
      <c r="J653" s="70">
        <v>1214</v>
      </c>
      <c r="K653" s="71">
        <v>45962</v>
      </c>
    </row>
    <row r="654" spans="3:11" ht="15" customHeight="1" x14ac:dyDescent="0.25">
      <c r="C654" s="65">
        <v>11</v>
      </c>
      <c r="D654" s="66">
        <v>750</v>
      </c>
      <c r="E654" s="66" t="s">
        <v>1040</v>
      </c>
      <c r="F654" s="67" t="s">
        <v>710</v>
      </c>
      <c r="G654" s="68" t="s">
        <v>1459</v>
      </c>
      <c r="H654" s="68" t="s">
        <v>12</v>
      </c>
      <c r="I654" s="69">
        <v>403666.15051500004</v>
      </c>
      <c r="J654" s="70">
        <v>1214</v>
      </c>
      <c r="K654" s="71">
        <v>45962</v>
      </c>
    </row>
    <row r="655" spans="3:11" ht="15" customHeight="1" x14ac:dyDescent="0.25">
      <c r="C655" s="65">
        <v>5</v>
      </c>
      <c r="D655" s="66">
        <v>160</v>
      </c>
      <c r="E655" s="66" t="s">
        <v>367</v>
      </c>
      <c r="F655" s="67" t="s">
        <v>710</v>
      </c>
      <c r="G655" s="68" t="s">
        <v>1049</v>
      </c>
      <c r="H655" s="68" t="s">
        <v>12</v>
      </c>
      <c r="I655" s="69">
        <v>218574.99119500004</v>
      </c>
      <c r="J655" s="70">
        <v>1214</v>
      </c>
      <c r="K655" s="71">
        <v>45962</v>
      </c>
    </row>
    <row r="656" spans="3:11" ht="15" customHeight="1" x14ac:dyDescent="0.25">
      <c r="C656" s="65">
        <v>2</v>
      </c>
      <c r="D656" s="66" t="s">
        <v>75</v>
      </c>
      <c r="E656" s="66" t="s">
        <v>75</v>
      </c>
      <c r="F656" s="67" t="s">
        <v>710</v>
      </c>
      <c r="G656" s="68" t="s">
        <v>75</v>
      </c>
      <c r="H656" s="68" t="s">
        <v>12</v>
      </c>
      <c r="I656" s="69">
        <v>858868.14173999999</v>
      </c>
      <c r="J656" s="70">
        <v>1215</v>
      </c>
      <c r="K656" s="71">
        <v>45627</v>
      </c>
    </row>
    <row r="657" spans="3:11" ht="15" customHeight="1" x14ac:dyDescent="0.25">
      <c r="C657" s="65">
        <v>3</v>
      </c>
      <c r="D657" s="66" t="s">
        <v>75</v>
      </c>
      <c r="E657" s="66" t="s">
        <v>75</v>
      </c>
      <c r="F657" s="67" t="s">
        <v>710</v>
      </c>
      <c r="G657" s="68" t="s">
        <v>75</v>
      </c>
      <c r="H657" s="68" t="s">
        <v>12</v>
      </c>
      <c r="I657" s="69">
        <v>123444.49818000001</v>
      </c>
      <c r="J657" s="70">
        <v>1215</v>
      </c>
      <c r="K657" s="71">
        <v>45627</v>
      </c>
    </row>
    <row r="658" spans="3:11" ht="15" customHeight="1" x14ac:dyDescent="0.25">
      <c r="C658" s="65">
        <v>1</v>
      </c>
      <c r="D658" s="66" t="s">
        <v>75</v>
      </c>
      <c r="E658" s="66" t="s">
        <v>75</v>
      </c>
      <c r="F658" s="67" t="s">
        <v>710</v>
      </c>
      <c r="G658" s="68" t="s">
        <v>75</v>
      </c>
      <c r="H658" s="68" t="s">
        <v>12</v>
      </c>
      <c r="I658" s="69">
        <v>53232.246995000001</v>
      </c>
      <c r="J658" s="70">
        <v>1215</v>
      </c>
      <c r="K658" s="71">
        <v>45627</v>
      </c>
    </row>
    <row r="659" spans="3:11" ht="15" customHeight="1" x14ac:dyDescent="0.25">
      <c r="C659" s="65">
        <v>9</v>
      </c>
      <c r="D659" s="66">
        <v>2030</v>
      </c>
      <c r="E659" s="66" t="s">
        <v>1316</v>
      </c>
      <c r="F659" s="67" t="s">
        <v>710</v>
      </c>
      <c r="G659" s="68" t="s">
        <v>1460</v>
      </c>
      <c r="H659" s="68" t="s">
        <v>12</v>
      </c>
      <c r="I659" s="69">
        <v>366608.07551500003</v>
      </c>
      <c r="J659" s="70">
        <v>1217</v>
      </c>
      <c r="K659" s="71">
        <v>45839</v>
      </c>
    </row>
    <row r="660" spans="3:11" ht="15" customHeight="1" x14ac:dyDescent="0.25">
      <c r="C660" s="65">
        <v>12</v>
      </c>
      <c r="D660" s="66">
        <v>3600</v>
      </c>
      <c r="E660" s="66" t="s">
        <v>1293</v>
      </c>
      <c r="F660" s="67" t="s">
        <v>710</v>
      </c>
      <c r="G660" s="68" t="s">
        <v>1461</v>
      </c>
      <c r="H660" s="68" t="s">
        <v>12</v>
      </c>
      <c r="I660" s="69">
        <v>543825.41933000006</v>
      </c>
      <c r="J660" s="70">
        <v>1217</v>
      </c>
      <c r="K660" s="71">
        <v>45839</v>
      </c>
    </row>
    <row r="661" spans="3:11" ht="15" customHeight="1" x14ac:dyDescent="0.25">
      <c r="C661" s="65">
        <v>12</v>
      </c>
      <c r="D661" s="66">
        <v>1690</v>
      </c>
      <c r="E661" s="66" t="s">
        <v>1316</v>
      </c>
      <c r="F661" s="67" t="s">
        <v>710</v>
      </c>
      <c r="G661" s="68" t="s">
        <v>1462</v>
      </c>
      <c r="H661" s="68" t="s">
        <v>12</v>
      </c>
      <c r="I661" s="69">
        <v>4676330.7123299995</v>
      </c>
      <c r="J661" s="70">
        <v>1217</v>
      </c>
      <c r="K661" s="71">
        <v>45839</v>
      </c>
    </row>
    <row r="662" spans="3:11" ht="15" customHeight="1" x14ac:dyDescent="0.25">
      <c r="C662" s="65">
        <v>6</v>
      </c>
      <c r="D662" s="66">
        <v>2155</v>
      </c>
      <c r="E662" s="66" t="s">
        <v>1111</v>
      </c>
      <c r="F662" s="67" t="s">
        <v>710</v>
      </c>
      <c r="G662" s="68" t="s">
        <v>1463</v>
      </c>
      <c r="H662" s="68" t="s">
        <v>12</v>
      </c>
      <c r="I662" s="69">
        <v>228678.54468500003</v>
      </c>
      <c r="J662" s="70">
        <v>1217</v>
      </c>
      <c r="K662" s="71">
        <v>45839</v>
      </c>
    </row>
    <row r="663" spans="3:11" ht="15" customHeight="1" x14ac:dyDescent="0.25">
      <c r="C663" s="65">
        <v>12</v>
      </c>
      <c r="D663" s="66">
        <v>1950</v>
      </c>
      <c r="E663" s="66" t="s">
        <v>1234</v>
      </c>
      <c r="F663" s="67" t="s">
        <v>710</v>
      </c>
      <c r="G663" s="68" t="s">
        <v>1464</v>
      </c>
      <c r="H663" s="68" t="s">
        <v>12</v>
      </c>
      <c r="I663" s="69">
        <v>399948.32733000006</v>
      </c>
      <c r="J663" s="70">
        <v>1217</v>
      </c>
      <c r="K663" s="71">
        <v>45839</v>
      </c>
    </row>
    <row r="664" spans="3:11" ht="15" customHeight="1" x14ac:dyDescent="0.25">
      <c r="C664" s="65">
        <v>12</v>
      </c>
      <c r="D664" s="66">
        <v>4570</v>
      </c>
      <c r="E664" s="66" t="s">
        <v>1291</v>
      </c>
      <c r="F664" s="67" t="s">
        <v>710</v>
      </c>
      <c r="G664" s="68" t="s">
        <v>1465</v>
      </c>
      <c r="H664" s="68" t="s">
        <v>12</v>
      </c>
      <c r="I664" s="69">
        <v>414650.11933000002</v>
      </c>
      <c r="J664" s="70">
        <v>1217</v>
      </c>
      <c r="K664" s="71">
        <v>45839</v>
      </c>
    </row>
    <row r="665" spans="3:11" ht="15" customHeight="1" x14ac:dyDescent="0.25">
      <c r="C665" s="65">
        <v>6</v>
      </c>
      <c r="D665" s="66">
        <v>4775</v>
      </c>
      <c r="E665" s="66" t="s">
        <v>1293</v>
      </c>
      <c r="F665" s="67" t="s">
        <v>710</v>
      </c>
      <c r="G665" s="68" t="s">
        <v>1294</v>
      </c>
      <c r="H665" s="68" t="s">
        <v>12</v>
      </c>
      <c r="I665" s="69">
        <v>511015.40468500007</v>
      </c>
      <c r="J665" s="70">
        <v>1217</v>
      </c>
      <c r="K665" s="71">
        <v>45839</v>
      </c>
    </row>
    <row r="666" spans="3:11" ht="15" customHeight="1" x14ac:dyDescent="0.25">
      <c r="C666" s="65">
        <v>4</v>
      </c>
      <c r="D666" s="66" t="s">
        <v>75</v>
      </c>
      <c r="E666" s="66" t="s">
        <v>75</v>
      </c>
      <c r="F666" s="67" t="s">
        <v>710</v>
      </c>
      <c r="G666" s="68" t="s">
        <v>75</v>
      </c>
      <c r="H666" s="68" t="s">
        <v>12</v>
      </c>
      <c r="I666" s="69">
        <v>326133.31747499999</v>
      </c>
      <c r="J666" s="70">
        <v>1217</v>
      </c>
      <c r="K666" s="71">
        <v>45839</v>
      </c>
    </row>
    <row r="667" spans="3:11" ht="15" customHeight="1" x14ac:dyDescent="0.25">
      <c r="C667" s="65">
        <v>9</v>
      </c>
      <c r="D667" s="66">
        <v>2335</v>
      </c>
      <c r="E667" s="66" t="s">
        <v>1386</v>
      </c>
      <c r="F667" s="67" t="s">
        <v>710</v>
      </c>
      <c r="G667" s="68" t="s">
        <v>1466</v>
      </c>
      <c r="H667" s="68" t="s">
        <v>12</v>
      </c>
      <c r="I667" s="69">
        <v>615712.07951500011</v>
      </c>
      <c r="J667" s="70">
        <v>1217</v>
      </c>
      <c r="K667" s="71">
        <v>45839</v>
      </c>
    </row>
    <row r="668" spans="3:11" ht="15" customHeight="1" x14ac:dyDescent="0.25">
      <c r="C668" s="65">
        <v>6</v>
      </c>
      <c r="D668" s="66">
        <v>2025</v>
      </c>
      <c r="E668" s="66" t="s">
        <v>927</v>
      </c>
      <c r="F668" s="67" t="s">
        <v>710</v>
      </c>
      <c r="G668" s="68" t="s">
        <v>1467</v>
      </c>
      <c r="H668" s="68" t="s">
        <v>12</v>
      </c>
      <c r="I668" s="69">
        <v>259666.25668500003</v>
      </c>
      <c r="J668" s="70">
        <v>1217</v>
      </c>
      <c r="K668" s="71">
        <v>45839</v>
      </c>
    </row>
    <row r="669" spans="3:11" ht="15" customHeight="1" x14ac:dyDescent="0.25">
      <c r="C669" s="65">
        <v>6</v>
      </c>
      <c r="D669" s="66">
        <v>4235</v>
      </c>
      <c r="E669" s="66" t="s">
        <v>1293</v>
      </c>
      <c r="F669" s="67" t="s">
        <v>710</v>
      </c>
      <c r="G669" s="68" t="s">
        <v>1468</v>
      </c>
      <c r="H669" s="68" t="s">
        <v>12</v>
      </c>
      <c r="I669" s="69">
        <v>214720.97468500002</v>
      </c>
      <c r="J669" s="70">
        <v>1217</v>
      </c>
      <c r="K669" s="71">
        <v>45839</v>
      </c>
    </row>
    <row r="670" spans="3:11" ht="15" customHeight="1" x14ac:dyDescent="0.25">
      <c r="C670" s="65">
        <v>18</v>
      </c>
      <c r="D670" s="66">
        <v>1925</v>
      </c>
      <c r="E670" s="66" t="s">
        <v>752</v>
      </c>
      <c r="F670" s="67" t="s">
        <v>710</v>
      </c>
      <c r="G670" s="68" t="s">
        <v>1469</v>
      </c>
      <c r="H670" s="68" t="s">
        <v>12</v>
      </c>
      <c r="I670" s="69">
        <v>687203.53295999998</v>
      </c>
      <c r="J670" s="70">
        <v>1218</v>
      </c>
      <c r="K670" s="71">
        <v>46569</v>
      </c>
    </row>
    <row r="671" spans="3:11" ht="15" customHeight="1" x14ac:dyDescent="0.25">
      <c r="C671" s="65">
        <v>6</v>
      </c>
      <c r="D671" s="66">
        <v>2075</v>
      </c>
      <c r="E671" s="66" t="s">
        <v>1470</v>
      </c>
      <c r="F671" s="67" t="s">
        <v>710</v>
      </c>
      <c r="G671" s="68" t="s">
        <v>1471</v>
      </c>
      <c r="H671" s="68" t="s">
        <v>12</v>
      </c>
      <c r="I671" s="69">
        <v>1522295.49789</v>
      </c>
      <c r="J671" s="70">
        <v>1218</v>
      </c>
      <c r="K671" s="71">
        <v>46569</v>
      </c>
    </row>
    <row r="672" spans="3:11" ht="15" customHeight="1" x14ac:dyDescent="0.25">
      <c r="C672" s="65">
        <v>11</v>
      </c>
      <c r="D672" s="66">
        <v>1601</v>
      </c>
      <c r="E672" s="66" t="s">
        <v>736</v>
      </c>
      <c r="F672" s="67" t="s">
        <v>710</v>
      </c>
      <c r="G672" s="68" t="s">
        <v>1472</v>
      </c>
      <c r="H672" s="68" t="s">
        <v>12</v>
      </c>
      <c r="I672" s="69">
        <v>3137988.6948050004</v>
      </c>
      <c r="J672" s="70">
        <v>1219</v>
      </c>
      <c r="K672" s="71">
        <v>45444</v>
      </c>
    </row>
    <row r="673" spans="3:11" ht="15" customHeight="1" x14ac:dyDescent="0.25">
      <c r="C673" s="65">
        <v>69</v>
      </c>
      <c r="D673" s="66">
        <v>2485</v>
      </c>
      <c r="E673" s="66" t="s">
        <v>1473</v>
      </c>
      <c r="F673" s="67" t="s">
        <v>710</v>
      </c>
      <c r="G673" s="68" t="s">
        <v>1474</v>
      </c>
      <c r="H673" s="68" t="s">
        <v>12</v>
      </c>
      <c r="I673" s="69">
        <v>6004470.1052799998</v>
      </c>
      <c r="J673" s="70">
        <v>1219</v>
      </c>
      <c r="K673" s="71">
        <v>45444</v>
      </c>
    </row>
    <row r="674" spans="3:11" ht="15" customHeight="1" x14ac:dyDescent="0.25">
      <c r="C674" s="65">
        <v>4</v>
      </c>
      <c r="D674" s="66" t="s">
        <v>75</v>
      </c>
      <c r="E674" s="66" t="s">
        <v>75</v>
      </c>
      <c r="F674" s="67" t="s">
        <v>710</v>
      </c>
      <c r="G674" s="68" t="s">
        <v>75</v>
      </c>
      <c r="H674" s="68" t="s">
        <v>12</v>
      </c>
      <c r="I674" s="69">
        <v>2797214.6484099999</v>
      </c>
      <c r="J674" s="70">
        <v>1219</v>
      </c>
      <c r="K674" s="71">
        <v>45444</v>
      </c>
    </row>
    <row r="675" spans="3:11" ht="15" customHeight="1" x14ac:dyDescent="0.25">
      <c r="C675" s="65">
        <v>122</v>
      </c>
      <c r="D675" s="66">
        <v>4110</v>
      </c>
      <c r="E675" s="66" t="s">
        <v>1475</v>
      </c>
      <c r="F675" s="67" t="s">
        <v>710</v>
      </c>
      <c r="G675" s="68" t="s">
        <v>1476</v>
      </c>
      <c r="H675" s="68" t="s">
        <v>12</v>
      </c>
      <c r="I675" s="69">
        <v>3775040.3090599999</v>
      </c>
      <c r="J675" s="70">
        <v>1220</v>
      </c>
      <c r="K675" s="71">
        <v>45566</v>
      </c>
    </row>
    <row r="676" spans="3:11" ht="15" customHeight="1" x14ac:dyDescent="0.25">
      <c r="C676" s="65">
        <v>9</v>
      </c>
      <c r="D676" s="66">
        <v>4114</v>
      </c>
      <c r="E676" s="66" t="s">
        <v>1475</v>
      </c>
      <c r="F676" s="67" t="s">
        <v>710</v>
      </c>
      <c r="G676" s="68" t="s">
        <v>1476</v>
      </c>
      <c r="H676" s="68" t="s">
        <v>12</v>
      </c>
      <c r="I676" s="69">
        <v>472388.23569500004</v>
      </c>
      <c r="J676" s="70">
        <v>1220</v>
      </c>
      <c r="K676" s="71">
        <v>45566</v>
      </c>
    </row>
    <row r="677" spans="3:11" ht="15" customHeight="1" x14ac:dyDescent="0.25">
      <c r="C677" s="65">
        <v>12</v>
      </c>
      <c r="D677" s="66">
        <v>4077</v>
      </c>
      <c r="E677" s="66" t="s">
        <v>723</v>
      </c>
      <c r="F677" s="67" t="s">
        <v>710</v>
      </c>
      <c r="G677" s="68" t="s">
        <v>1477</v>
      </c>
      <c r="H677" s="68" t="s">
        <v>12</v>
      </c>
      <c r="I677" s="69">
        <v>565883.08280500001</v>
      </c>
      <c r="J677" s="70">
        <v>1220</v>
      </c>
      <c r="K677" s="71">
        <v>45566</v>
      </c>
    </row>
    <row r="678" spans="3:11" ht="15" customHeight="1" x14ac:dyDescent="0.25">
      <c r="C678" s="65">
        <v>12</v>
      </c>
      <c r="D678" s="66">
        <v>4095</v>
      </c>
      <c r="E678" s="66" t="s">
        <v>723</v>
      </c>
      <c r="F678" s="67" t="s">
        <v>710</v>
      </c>
      <c r="G678" s="68" t="s">
        <v>1477</v>
      </c>
      <c r="H678" s="68" t="s">
        <v>12</v>
      </c>
      <c r="I678" s="69">
        <v>507150.458545</v>
      </c>
      <c r="J678" s="70">
        <v>1220</v>
      </c>
      <c r="K678" s="71">
        <v>45566</v>
      </c>
    </row>
    <row r="679" spans="3:11" ht="15" customHeight="1" x14ac:dyDescent="0.25">
      <c r="C679" s="65">
        <v>12</v>
      </c>
      <c r="D679" s="66">
        <v>855</v>
      </c>
      <c r="E679" s="66" t="s">
        <v>1323</v>
      </c>
      <c r="F679" s="67" t="s">
        <v>710</v>
      </c>
      <c r="G679" s="68" t="s">
        <v>1478</v>
      </c>
      <c r="H679" s="68" t="s">
        <v>12</v>
      </c>
      <c r="I679" s="69">
        <v>997306.01175999991</v>
      </c>
      <c r="J679" s="70">
        <v>1222</v>
      </c>
      <c r="K679" s="71">
        <v>46143</v>
      </c>
    </row>
    <row r="680" spans="3:11" ht="15" customHeight="1" x14ac:dyDescent="0.25">
      <c r="C680" s="65">
        <v>76</v>
      </c>
      <c r="D680" s="66">
        <v>1745</v>
      </c>
      <c r="E680" s="66" t="s">
        <v>778</v>
      </c>
      <c r="F680" s="67" t="s">
        <v>710</v>
      </c>
      <c r="G680" s="68" t="s">
        <v>1479</v>
      </c>
      <c r="H680" s="68" t="s">
        <v>12</v>
      </c>
      <c r="I680" s="69">
        <v>2190576.91805</v>
      </c>
      <c r="J680" s="70">
        <v>1223</v>
      </c>
      <c r="K680" s="71">
        <v>45839</v>
      </c>
    </row>
    <row r="681" spans="3:11" ht="15" customHeight="1" x14ac:dyDescent="0.25">
      <c r="C681" s="65">
        <v>75</v>
      </c>
      <c r="D681" s="66">
        <v>2550</v>
      </c>
      <c r="E681" s="66" t="s">
        <v>1480</v>
      </c>
      <c r="F681" s="67" t="s">
        <v>710</v>
      </c>
      <c r="G681" s="68" t="s">
        <v>1481</v>
      </c>
      <c r="H681" s="68" t="s">
        <v>12</v>
      </c>
      <c r="I681" s="69">
        <v>1913415.6169400001</v>
      </c>
      <c r="J681" s="70">
        <v>1224</v>
      </c>
      <c r="K681" s="71">
        <v>45658</v>
      </c>
    </row>
    <row r="682" spans="3:11" ht="15" customHeight="1" x14ac:dyDescent="0.25">
      <c r="C682" s="65">
        <v>6</v>
      </c>
      <c r="D682" s="66">
        <v>2630</v>
      </c>
      <c r="E682" s="66" t="s">
        <v>1034</v>
      </c>
      <c r="F682" s="67" t="s">
        <v>710</v>
      </c>
      <c r="G682" s="68" t="s">
        <v>1482</v>
      </c>
      <c r="H682" s="68" t="s">
        <v>12</v>
      </c>
      <c r="I682" s="69">
        <v>553055.69184500002</v>
      </c>
      <c r="J682" s="70">
        <v>1228</v>
      </c>
      <c r="K682" s="71">
        <v>45839</v>
      </c>
    </row>
    <row r="683" spans="3:11" ht="15" customHeight="1" x14ac:dyDescent="0.25">
      <c r="C683" s="65">
        <v>12</v>
      </c>
      <c r="D683" s="66">
        <v>2430</v>
      </c>
      <c r="E683" s="66" t="s">
        <v>1483</v>
      </c>
      <c r="F683" s="67" t="s">
        <v>710</v>
      </c>
      <c r="G683" s="68" t="s">
        <v>1484</v>
      </c>
      <c r="H683" s="68" t="s">
        <v>12</v>
      </c>
      <c r="I683" s="69">
        <v>946162.01362999994</v>
      </c>
      <c r="J683" s="70">
        <v>1228</v>
      </c>
      <c r="K683" s="71">
        <v>45839</v>
      </c>
    </row>
    <row r="684" spans="3:11" ht="15" customHeight="1" x14ac:dyDescent="0.25">
      <c r="C684" s="65">
        <v>6</v>
      </c>
      <c r="D684" s="66">
        <v>870</v>
      </c>
      <c r="E684" s="66" t="s">
        <v>1485</v>
      </c>
      <c r="F684" s="67" t="s">
        <v>710</v>
      </c>
      <c r="G684" s="68" t="s">
        <v>1486</v>
      </c>
      <c r="H684" s="68" t="s">
        <v>12</v>
      </c>
      <c r="I684" s="69">
        <v>564816.90784500004</v>
      </c>
      <c r="J684" s="70">
        <v>1228</v>
      </c>
      <c r="K684" s="71">
        <v>45839</v>
      </c>
    </row>
    <row r="685" spans="3:11" ht="15" customHeight="1" x14ac:dyDescent="0.25">
      <c r="C685" s="65">
        <v>23</v>
      </c>
      <c r="D685" s="66">
        <v>610</v>
      </c>
      <c r="E685" s="66" t="s">
        <v>1266</v>
      </c>
      <c r="F685" s="67" t="s">
        <v>710</v>
      </c>
      <c r="G685" s="68" t="s">
        <v>1487</v>
      </c>
      <c r="H685" s="68" t="s">
        <v>12</v>
      </c>
      <c r="I685" s="69">
        <v>1661597.12179</v>
      </c>
      <c r="J685" s="70">
        <v>1228</v>
      </c>
      <c r="K685" s="71">
        <v>45839</v>
      </c>
    </row>
    <row r="686" spans="3:11" ht="15" customHeight="1" x14ac:dyDescent="0.25">
      <c r="C686" s="65">
        <v>6</v>
      </c>
      <c r="D686" s="66">
        <v>2460</v>
      </c>
      <c r="E686" s="66" t="s">
        <v>167</v>
      </c>
      <c r="F686" s="67" t="s">
        <v>710</v>
      </c>
      <c r="G686" s="68" t="s">
        <v>1488</v>
      </c>
      <c r="H686" s="68" t="s">
        <v>12</v>
      </c>
      <c r="I686" s="69">
        <v>586151.68384500011</v>
      </c>
      <c r="J686" s="70">
        <v>1228</v>
      </c>
      <c r="K686" s="71">
        <v>45839</v>
      </c>
    </row>
    <row r="687" spans="3:11" ht="15" customHeight="1" x14ac:dyDescent="0.25">
      <c r="C687" s="65">
        <v>5</v>
      </c>
      <c r="D687" s="66">
        <v>2320</v>
      </c>
      <c r="E687" s="66" t="s">
        <v>167</v>
      </c>
      <c r="F687" s="67" t="s">
        <v>710</v>
      </c>
      <c r="G687" s="68" t="s">
        <v>1489</v>
      </c>
      <c r="H687" s="68" t="s">
        <v>12</v>
      </c>
      <c r="I687" s="69">
        <v>570634.08136499999</v>
      </c>
      <c r="J687" s="70">
        <v>1228</v>
      </c>
      <c r="K687" s="71">
        <v>45839</v>
      </c>
    </row>
    <row r="688" spans="3:11" ht="15" customHeight="1" x14ac:dyDescent="0.25">
      <c r="C688" s="65">
        <v>5</v>
      </c>
      <c r="D688" s="66">
        <v>2350</v>
      </c>
      <c r="E688" s="66" t="s">
        <v>167</v>
      </c>
      <c r="F688" s="67" t="s">
        <v>710</v>
      </c>
      <c r="G688" s="68" t="s">
        <v>1489</v>
      </c>
      <c r="H688" s="68" t="s">
        <v>12</v>
      </c>
      <c r="I688" s="69">
        <v>521231.34836500004</v>
      </c>
      <c r="J688" s="70">
        <v>1228</v>
      </c>
      <c r="K688" s="71">
        <v>45839</v>
      </c>
    </row>
    <row r="689" spans="3:11" ht="15" customHeight="1" x14ac:dyDescent="0.25">
      <c r="C689" s="65">
        <v>18</v>
      </c>
      <c r="D689" s="66">
        <v>2500</v>
      </c>
      <c r="E689" s="66" t="s">
        <v>1038</v>
      </c>
      <c r="F689" s="67" t="s">
        <v>710</v>
      </c>
      <c r="G689" s="68" t="s">
        <v>1490</v>
      </c>
      <c r="H689" s="68" t="s">
        <v>12</v>
      </c>
      <c r="I689" s="69">
        <v>1687566.1984649999</v>
      </c>
      <c r="J689" s="70">
        <v>1228</v>
      </c>
      <c r="K689" s="71">
        <v>45839</v>
      </c>
    </row>
    <row r="690" spans="3:11" ht="15" customHeight="1" x14ac:dyDescent="0.25">
      <c r="C690" s="65">
        <v>12</v>
      </c>
      <c r="D690" s="66">
        <v>1155</v>
      </c>
      <c r="E690" s="66" t="s">
        <v>1491</v>
      </c>
      <c r="F690" s="67" t="s">
        <v>710</v>
      </c>
      <c r="G690" s="68" t="s">
        <v>1492</v>
      </c>
      <c r="H690" s="68" t="s">
        <v>12</v>
      </c>
      <c r="I690" s="69">
        <v>958530.81163000001</v>
      </c>
      <c r="J690" s="70">
        <v>1228</v>
      </c>
      <c r="K690" s="71">
        <v>45839</v>
      </c>
    </row>
    <row r="691" spans="3:11" ht="15" customHeight="1" x14ac:dyDescent="0.25">
      <c r="C691" s="65">
        <v>109</v>
      </c>
      <c r="D691" s="66">
        <v>9550</v>
      </c>
      <c r="E691" s="66" t="s">
        <v>834</v>
      </c>
      <c r="F691" s="67" t="s">
        <v>710</v>
      </c>
      <c r="G691" s="68" t="s">
        <v>1493</v>
      </c>
      <c r="H691" s="68" t="s">
        <v>12</v>
      </c>
      <c r="I691" s="69">
        <v>3708294.0978999999</v>
      </c>
      <c r="J691" s="70">
        <v>1294</v>
      </c>
      <c r="K691" s="71">
        <v>45839</v>
      </c>
    </row>
    <row r="692" spans="3:11" ht="15" customHeight="1" x14ac:dyDescent="0.25">
      <c r="C692" s="65">
        <v>4</v>
      </c>
      <c r="D692" s="66" t="s">
        <v>75</v>
      </c>
      <c r="E692" s="66" t="s">
        <v>75</v>
      </c>
      <c r="F692" s="67" t="s">
        <v>710</v>
      </c>
      <c r="G692" s="68" t="s">
        <v>75</v>
      </c>
      <c r="H692" s="68" t="s">
        <v>12</v>
      </c>
      <c r="I692" s="69">
        <v>172375.07811</v>
      </c>
      <c r="J692" s="70">
        <v>1295</v>
      </c>
      <c r="K692" s="71">
        <v>46753</v>
      </c>
    </row>
    <row r="693" spans="3:11" ht="15" customHeight="1" x14ac:dyDescent="0.25">
      <c r="C693" s="65">
        <v>82</v>
      </c>
      <c r="D693" s="66">
        <v>1895</v>
      </c>
      <c r="E693" s="66" t="s">
        <v>1418</v>
      </c>
      <c r="F693" s="67" t="s">
        <v>710</v>
      </c>
      <c r="G693" s="68" t="s">
        <v>1494</v>
      </c>
      <c r="H693" s="68" t="s">
        <v>12</v>
      </c>
      <c r="I693" s="69">
        <v>2119191.6810000003</v>
      </c>
      <c r="J693" s="70">
        <v>1296</v>
      </c>
      <c r="K693" s="71">
        <v>46447</v>
      </c>
    </row>
    <row r="694" spans="3:11" ht="15" customHeight="1" x14ac:dyDescent="0.25">
      <c r="C694" s="65">
        <v>12</v>
      </c>
      <c r="D694" s="66">
        <v>95</v>
      </c>
      <c r="E694" s="66" t="s">
        <v>1071</v>
      </c>
      <c r="F694" s="67" t="s">
        <v>710</v>
      </c>
      <c r="G694" s="68" t="s">
        <v>1495</v>
      </c>
      <c r="H694" s="68" t="s">
        <v>12</v>
      </c>
      <c r="I694" s="69">
        <v>511894.59810000006</v>
      </c>
      <c r="J694" s="70">
        <v>1297</v>
      </c>
      <c r="K694" s="71">
        <v>46844</v>
      </c>
    </row>
    <row r="695" spans="3:11" ht="15" customHeight="1" x14ac:dyDescent="0.25">
      <c r="C695" s="65">
        <v>6</v>
      </c>
      <c r="D695" s="66">
        <v>2550</v>
      </c>
      <c r="E695" s="66" t="s">
        <v>782</v>
      </c>
      <c r="F695" s="67" t="s">
        <v>710</v>
      </c>
      <c r="G695" s="68" t="s">
        <v>1496</v>
      </c>
      <c r="H695" s="68" t="s">
        <v>12</v>
      </c>
      <c r="I695" s="69">
        <v>262078.56484500004</v>
      </c>
      <c r="J695" s="70">
        <v>1299</v>
      </c>
      <c r="K695" s="71">
        <v>46569</v>
      </c>
    </row>
    <row r="696" spans="3:11" ht="15" customHeight="1" x14ac:dyDescent="0.25">
      <c r="C696" s="65">
        <v>6</v>
      </c>
      <c r="D696" s="66">
        <v>5129</v>
      </c>
      <c r="E696" s="66" t="s">
        <v>803</v>
      </c>
      <c r="F696" s="67" t="s">
        <v>710</v>
      </c>
      <c r="G696" s="68" t="s">
        <v>1497</v>
      </c>
      <c r="H696" s="68" t="s">
        <v>12</v>
      </c>
      <c r="I696" s="69">
        <v>214390.23336500002</v>
      </c>
      <c r="J696" s="70">
        <v>1300</v>
      </c>
      <c r="K696" s="71">
        <v>47119</v>
      </c>
    </row>
    <row r="697" spans="3:11" ht="15" customHeight="1" x14ac:dyDescent="0.25">
      <c r="C697" s="65">
        <v>91</v>
      </c>
      <c r="D697" s="66">
        <v>1100</v>
      </c>
      <c r="E697" s="66" t="s">
        <v>915</v>
      </c>
      <c r="F697" s="67" t="s">
        <v>710</v>
      </c>
      <c r="G697" s="68" t="s">
        <v>1498</v>
      </c>
      <c r="H697" s="68" t="s">
        <v>12</v>
      </c>
      <c r="I697" s="69">
        <v>2516098.5081200004</v>
      </c>
      <c r="J697" s="70">
        <v>1301</v>
      </c>
      <c r="K697" s="71">
        <v>46844</v>
      </c>
    </row>
    <row r="698" spans="3:11" ht="15" customHeight="1" x14ac:dyDescent="0.25">
      <c r="C698" s="65">
        <v>6</v>
      </c>
      <c r="D698" s="66">
        <v>1750</v>
      </c>
      <c r="E698" s="66" t="s">
        <v>290</v>
      </c>
      <c r="F698" s="67" t="s">
        <v>710</v>
      </c>
      <c r="G698" s="68" t="s">
        <v>1499</v>
      </c>
      <c r="H698" s="68" t="s">
        <v>12</v>
      </c>
      <c r="I698" s="69">
        <v>284937.13528000005</v>
      </c>
      <c r="J698" s="70">
        <v>1301</v>
      </c>
      <c r="K698" s="71">
        <v>46844</v>
      </c>
    </row>
    <row r="699" spans="3:11" ht="15" customHeight="1" x14ac:dyDescent="0.25">
      <c r="C699" s="65">
        <v>4</v>
      </c>
      <c r="D699" s="66" t="s">
        <v>75</v>
      </c>
      <c r="E699" s="66" t="s">
        <v>75</v>
      </c>
      <c r="F699" s="67" t="s">
        <v>710</v>
      </c>
      <c r="G699" s="68" t="s">
        <v>75</v>
      </c>
      <c r="H699" s="68" t="s">
        <v>12</v>
      </c>
      <c r="I699" s="69">
        <v>184550.83740000002</v>
      </c>
      <c r="J699" s="70">
        <v>1301</v>
      </c>
      <c r="K699" s="71">
        <v>46844</v>
      </c>
    </row>
    <row r="700" spans="3:11" ht="15" customHeight="1" x14ac:dyDescent="0.25">
      <c r="C700" s="65">
        <v>6</v>
      </c>
      <c r="D700" s="66">
        <v>1800</v>
      </c>
      <c r="E700" s="66" t="s">
        <v>290</v>
      </c>
      <c r="F700" s="67" t="s">
        <v>710</v>
      </c>
      <c r="G700" s="68" t="s">
        <v>1499</v>
      </c>
      <c r="H700" s="68" t="s">
        <v>12</v>
      </c>
      <c r="I700" s="69">
        <v>185001.58528000003</v>
      </c>
      <c r="J700" s="70">
        <v>1301</v>
      </c>
      <c r="K700" s="71">
        <v>46844</v>
      </c>
    </row>
    <row r="701" spans="3:11" ht="15" customHeight="1" x14ac:dyDescent="0.25">
      <c r="C701" s="65">
        <v>10</v>
      </c>
      <c r="D701" s="66">
        <v>1900</v>
      </c>
      <c r="E701" s="66" t="s">
        <v>290</v>
      </c>
      <c r="F701" s="67" t="s">
        <v>710</v>
      </c>
      <c r="G701" s="68" t="s">
        <v>1499</v>
      </c>
      <c r="H701" s="68" t="s">
        <v>12</v>
      </c>
      <c r="I701" s="69">
        <v>302596.71104000002</v>
      </c>
      <c r="J701" s="70">
        <v>1301</v>
      </c>
      <c r="K701" s="71">
        <v>46844</v>
      </c>
    </row>
    <row r="702" spans="3:11" ht="15" customHeight="1" x14ac:dyDescent="0.25">
      <c r="C702" s="65">
        <v>94</v>
      </c>
      <c r="D702" s="66">
        <v>8087</v>
      </c>
      <c r="E702" s="66" t="s">
        <v>1245</v>
      </c>
      <c r="F702" s="67" t="s">
        <v>710</v>
      </c>
      <c r="G702" s="68" t="s">
        <v>1500</v>
      </c>
      <c r="H702" s="68" t="s">
        <v>12</v>
      </c>
      <c r="I702" s="69">
        <v>17536871.234840002</v>
      </c>
      <c r="J702" s="70">
        <v>1302</v>
      </c>
      <c r="K702" s="71">
        <v>47484</v>
      </c>
    </row>
    <row r="703" spans="3:11" ht="15" customHeight="1" x14ac:dyDescent="0.25">
      <c r="C703" s="65">
        <v>101</v>
      </c>
      <c r="D703" s="66">
        <v>5335</v>
      </c>
      <c r="E703" s="66" t="s">
        <v>778</v>
      </c>
      <c r="F703" s="67" t="s">
        <v>710</v>
      </c>
      <c r="G703" s="68" t="s">
        <v>1501</v>
      </c>
      <c r="H703" s="68" t="s">
        <v>12</v>
      </c>
      <c r="I703" s="69">
        <v>5104446.1600199994</v>
      </c>
      <c r="J703" s="70">
        <v>1303</v>
      </c>
      <c r="K703" s="71">
        <v>46661</v>
      </c>
    </row>
    <row r="704" spans="3:11" ht="15" customHeight="1" x14ac:dyDescent="0.25">
      <c r="C704" s="65">
        <v>6</v>
      </c>
      <c r="D704" s="66">
        <v>1645</v>
      </c>
      <c r="E704" s="66" t="s">
        <v>736</v>
      </c>
      <c r="F704" s="67" t="s">
        <v>710</v>
      </c>
      <c r="G704" s="68" t="s">
        <v>1472</v>
      </c>
      <c r="H704" s="68" t="s">
        <v>12</v>
      </c>
      <c r="I704" s="69">
        <v>622253.45106500003</v>
      </c>
      <c r="J704" s="70">
        <v>1304</v>
      </c>
      <c r="K704" s="71">
        <v>46235</v>
      </c>
    </row>
    <row r="705" spans="3:11" ht="15" customHeight="1" x14ac:dyDescent="0.25">
      <c r="C705" s="65">
        <v>6</v>
      </c>
      <c r="D705" s="66">
        <v>1585</v>
      </c>
      <c r="E705" s="66" t="s">
        <v>791</v>
      </c>
      <c r="F705" s="67" t="s">
        <v>710</v>
      </c>
      <c r="G705" s="68" t="s">
        <v>888</v>
      </c>
      <c r="H705" s="68" t="s">
        <v>12</v>
      </c>
      <c r="I705" s="69">
        <v>438224.15706500004</v>
      </c>
      <c r="J705" s="70">
        <v>1304</v>
      </c>
      <c r="K705" s="71">
        <v>46235</v>
      </c>
    </row>
    <row r="706" spans="3:11" ht="15" customHeight="1" x14ac:dyDescent="0.25">
      <c r="C706" s="65">
        <v>12</v>
      </c>
      <c r="D706" s="66">
        <v>2140</v>
      </c>
      <c r="E706" s="66" t="s">
        <v>810</v>
      </c>
      <c r="F706" s="67" t="s">
        <v>710</v>
      </c>
      <c r="G706" s="68" t="s">
        <v>1502</v>
      </c>
      <c r="H706" s="68" t="s">
        <v>12</v>
      </c>
      <c r="I706" s="69">
        <v>910250.46930499992</v>
      </c>
      <c r="J706" s="70">
        <v>1304</v>
      </c>
      <c r="K706" s="71">
        <v>46235</v>
      </c>
    </row>
    <row r="707" spans="3:11" ht="15" customHeight="1" x14ac:dyDescent="0.25">
      <c r="C707" s="65">
        <v>12</v>
      </c>
      <c r="D707" s="66">
        <v>1850</v>
      </c>
      <c r="E707" s="66" t="s">
        <v>791</v>
      </c>
      <c r="F707" s="67" t="s">
        <v>710</v>
      </c>
      <c r="G707" s="68" t="s">
        <v>1503</v>
      </c>
      <c r="H707" s="68" t="s">
        <v>12</v>
      </c>
      <c r="I707" s="69">
        <v>745121.54430499999</v>
      </c>
      <c r="J707" s="70">
        <v>1304</v>
      </c>
      <c r="K707" s="71">
        <v>46235</v>
      </c>
    </row>
    <row r="708" spans="3:11" ht="15" customHeight="1" x14ac:dyDescent="0.25">
      <c r="C708" s="65">
        <v>6</v>
      </c>
      <c r="D708" s="66">
        <v>2090</v>
      </c>
      <c r="E708" s="66" t="s">
        <v>1504</v>
      </c>
      <c r="F708" s="67" t="s">
        <v>710</v>
      </c>
      <c r="G708" s="68" t="s">
        <v>1505</v>
      </c>
      <c r="H708" s="68" t="s">
        <v>12</v>
      </c>
      <c r="I708" s="69">
        <v>534221.25306500006</v>
      </c>
      <c r="J708" s="70">
        <v>1304</v>
      </c>
      <c r="K708" s="71">
        <v>46235</v>
      </c>
    </row>
    <row r="709" spans="3:11" ht="15" customHeight="1" x14ac:dyDescent="0.25">
      <c r="C709" s="65">
        <v>6</v>
      </c>
      <c r="D709" s="66">
        <v>2490</v>
      </c>
      <c r="E709" s="66" t="s">
        <v>738</v>
      </c>
      <c r="F709" s="67" t="s">
        <v>710</v>
      </c>
      <c r="G709" s="68" t="s">
        <v>1506</v>
      </c>
      <c r="H709" s="68" t="s">
        <v>12</v>
      </c>
      <c r="I709" s="69">
        <v>578323.92506499996</v>
      </c>
      <c r="J709" s="70">
        <v>1304</v>
      </c>
      <c r="K709" s="71">
        <v>46235</v>
      </c>
    </row>
    <row r="710" spans="3:11" ht="15" customHeight="1" x14ac:dyDescent="0.25">
      <c r="C710" s="65">
        <v>11</v>
      </c>
      <c r="D710" s="66">
        <v>1920</v>
      </c>
      <c r="E710" s="66" t="s">
        <v>752</v>
      </c>
      <c r="F710" s="67" t="s">
        <v>710</v>
      </c>
      <c r="G710" s="68" t="s">
        <v>753</v>
      </c>
      <c r="H710" s="68" t="s">
        <v>12</v>
      </c>
      <c r="I710" s="69">
        <v>990962.36042499996</v>
      </c>
      <c r="J710" s="70">
        <v>1304</v>
      </c>
      <c r="K710" s="71">
        <v>46235</v>
      </c>
    </row>
    <row r="711" spans="3:11" ht="15" customHeight="1" x14ac:dyDescent="0.25">
      <c r="C711" s="65">
        <v>6</v>
      </c>
      <c r="D711" s="66">
        <v>2075</v>
      </c>
      <c r="E711" s="66" t="s">
        <v>1248</v>
      </c>
      <c r="F711" s="67" t="s">
        <v>710</v>
      </c>
      <c r="G711" s="68" t="s">
        <v>1249</v>
      </c>
      <c r="H711" s="68" t="s">
        <v>12</v>
      </c>
      <c r="I711" s="69">
        <v>620256.67906500003</v>
      </c>
      <c r="J711" s="70">
        <v>1304</v>
      </c>
      <c r="K711" s="71">
        <v>46235</v>
      </c>
    </row>
    <row r="712" spans="3:11" ht="15" customHeight="1" x14ac:dyDescent="0.25">
      <c r="C712" s="65">
        <v>6</v>
      </c>
      <c r="D712" s="66">
        <v>2780</v>
      </c>
      <c r="E712" s="66" t="s">
        <v>1314</v>
      </c>
      <c r="F712" s="67" t="s">
        <v>710</v>
      </c>
      <c r="G712" s="68" t="s">
        <v>1507</v>
      </c>
      <c r="H712" s="68" t="s">
        <v>12</v>
      </c>
      <c r="I712" s="69">
        <v>470234.88806500001</v>
      </c>
      <c r="J712" s="70">
        <v>1304</v>
      </c>
      <c r="K712" s="71">
        <v>46235</v>
      </c>
    </row>
    <row r="713" spans="3:11" ht="15" customHeight="1" x14ac:dyDescent="0.25">
      <c r="C713" s="65">
        <v>5</v>
      </c>
      <c r="D713" s="66">
        <v>550</v>
      </c>
      <c r="E713" s="66" t="s">
        <v>923</v>
      </c>
      <c r="F713" s="67" t="s">
        <v>710</v>
      </c>
      <c r="G713" s="68" t="s">
        <v>1508</v>
      </c>
      <c r="H713" s="68" t="s">
        <v>12</v>
      </c>
      <c r="I713" s="69">
        <v>117542.31450000001</v>
      </c>
      <c r="J713" s="70">
        <v>1327</v>
      </c>
      <c r="K713" s="71">
        <v>43955</v>
      </c>
    </row>
    <row r="714" spans="3:11" ht="15" customHeight="1" x14ac:dyDescent="0.25">
      <c r="C714" s="65">
        <v>58</v>
      </c>
      <c r="D714" s="66">
        <v>416</v>
      </c>
      <c r="E714" s="66" t="s">
        <v>821</v>
      </c>
      <c r="F714" s="67" t="s">
        <v>710</v>
      </c>
      <c r="G714" s="68" t="s">
        <v>1509</v>
      </c>
      <c r="H714" s="68" t="s">
        <v>12</v>
      </c>
      <c r="I714" s="69">
        <v>1468455.49196</v>
      </c>
      <c r="J714" s="70">
        <v>1330</v>
      </c>
      <c r="K714" s="71">
        <v>44866</v>
      </c>
    </row>
    <row r="715" spans="3:11" ht="15" customHeight="1" x14ac:dyDescent="0.25">
      <c r="C715" s="65">
        <v>95</v>
      </c>
      <c r="D715" s="66">
        <v>400</v>
      </c>
      <c r="E715" s="66" t="s">
        <v>1510</v>
      </c>
      <c r="F715" s="67" t="s">
        <v>710</v>
      </c>
      <c r="G715" s="68" t="s">
        <v>1511</v>
      </c>
      <c r="H715" s="68" t="s">
        <v>12</v>
      </c>
      <c r="I715" s="69">
        <v>2380998.8891399996</v>
      </c>
      <c r="J715" s="70">
        <v>1332</v>
      </c>
      <c r="K715" s="71">
        <v>43955</v>
      </c>
    </row>
    <row r="716" spans="3:11" ht="15" customHeight="1" x14ac:dyDescent="0.25">
      <c r="C716" s="65">
        <v>68</v>
      </c>
      <c r="D716" s="66">
        <v>1830</v>
      </c>
      <c r="E716" s="66" t="s">
        <v>1512</v>
      </c>
      <c r="F716" s="67" t="s">
        <v>710</v>
      </c>
      <c r="G716" s="68" t="s">
        <v>1513</v>
      </c>
      <c r="H716" s="68" t="s">
        <v>12</v>
      </c>
      <c r="I716" s="69">
        <v>1955348.20016</v>
      </c>
      <c r="J716" s="70">
        <v>1344</v>
      </c>
      <c r="K716" s="71">
        <v>43862</v>
      </c>
    </row>
    <row r="717" spans="3:11" ht="15" customHeight="1" x14ac:dyDescent="0.25">
      <c r="C717" s="65">
        <v>82</v>
      </c>
      <c r="D717" s="66">
        <v>6275</v>
      </c>
      <c r="E717" s="66" t="s">
        <v>1514</v>
      </c>
      <c r="F717" s="67" t="s">
        <v>710</v>
      </c>
      <c r="G717" s="68" t="s">
        <v>1515</v>
      </c>
      <c r="H717" s="68" t="s">
        <v>12</v>
      </c>
      <c r="I717" s="69">
        <v>2435539.7121000001</v>
      </c>
      <c r="J717" s="70">
        <v>1346</v>
      </c>
      <c r="K717" s="71">
        <v>43955</v>
      </c>
    </row>
    <row r="718" spans="3:11" ht="15" customHeight="1" x14ac:dyDescent="0.25">
      <c r="C718" s="65">
        <v>76</v>
      </c>
      <c r="D718" s="66">
        <v>6556</v>
      </c>
      <c r="E718" s="66" t="s">
        <v>1516</v>
      </c>
      <c r="F718" s="67" t="s">
        <v>710</v>
      </c>
      <c r="G718" s="68" t="s">
        <v>1517</v>
      </c>
      <c r="H718" s="68" t="s">
        <v>12</v>
      </c>
      <c r="I718" s="69">
        <v>2483943.6439</v>
      </c>
      <c r="J718" s="70">
        <v>1378</v>
      </c>
      <c r="K718" s="71">
        <v>43862</v>
      </c>
    </row>
    <row r="719" spans="3:11" ht="15" customHeight="1" x14ac:dyDescent="0.25">
      <c r="C719" s="65">
        <v>61</v>
      </c>
      <c r="D719" s="66">
        <v>8383</v>
      </c>
      <c r="E719" s="66" t="s">
        <v>1518</v>
      </c>
      <c r="F719" s="67" t="s">
        <v>710</v>
      </c>
      <c r="G719" s="68" t="s">
        <v>1519</v>
      </c>
      <c r="H719" s="68" t="s">
        <v>12</v>
      </c>
      <c r="I719" s="69">
        <v>2206869.6190800001</v>
      </c>
      <c r="J719" s="70">
        <v>1380</v>
      </c>
      <c r="K719" s="71">
        <v>43617</v>
      </c>
    </row>
    <row r="720" spans="3:11" ht="15" customHeight="1" x14ac:dyDescent="0.25">
      <c r="C720" s="65">
        <v>12</v>
      </c>
      <c r="D720" s="66">
        <v>1805</v>
      </c>
      <c r="E720" s="66" t="s">
        <v>1078</v>
      </c>
      <c r="F720" s="67" t="s">
        <v>710</v>
      </c>
      <c r="G720" s="68" t="s">
        <v>1520</v>
      </c>
      <c r="H720" s="68" t="s">
        <v>12</v>
      </c>
      <c r="I720" s="69">
        <v>669151.73716000002</v>
      </c>
      <c r="J720" s="70">
        <v>1382</v>
      </c>
      <c r="K720" s="71">
        <v>43497</v>
      </c>
    </row>
    <row r="721" spans="3:11" ht="15" customHeight="1" x14ac:dyDescent="0.25">
      <c r="C721" s="65">
        <v>54</v>
      </c>
      <c r="D721" s="66">
        <v>3315</v>
      </c>
      <c r="E721" s="66" t="s">
        <v>1521</v>
      </c>
      <c r="F721" s="67" t="s">
        <v>710</v>
      </c>
      <c r="G721" s="68" t="s">
        <v>1522</v>
      </c>
      <c r="H721" s="68" t="s">
        <v>12</v>
      </c>
      <c r="I721" s="69">
        <v>3349395.6457000002</v>
      </c>
      <c r="J721" s="70">
        <v>1400</v>
      </c>
      <c r="K721" s="71">
        <v>44927</v>
      </c>
    </row>
    <row r="722" spans="3:11" ht="15" customHeight="1" x14ac:dyDescent="0.25">
      <c r="C722" s="65">
        <v>54</v>
      </c>
      <c r="D722" s="66">
        <v>3325</v>
      </c>
      <c r="E722" s="66" t="s">
        <v>1521</v>
      </c>
      <c r="F722" s="67" t="s">
        <v>710</v>
      </c>
      <c r="G722" s="68" t="s">
        <v>1523</v>
      </c>
      <c r="H722" s="68" t="s">
        <v>12</v>
      </c>
      <c r="I722" s="69">
        <v>2566857.1403000001</v>
      </c>
      <c r="J722" s="70">
        <v>1400</v>
      </c>
      <c r="K722" s="71">
        <v>44927</v>
      </c>
    </row>
    <row r="723" spans="3:11" ht="15" customHeight="1" x14ac:dyDescent="0.25">
      <c r="C723" s="65">
        <v>185</v>
      </c>
      <c r="D723" s="66">
        <v>14103</v>
      </c>
      <c r="E723" s="66" t="s">
        <v>1524</v>
      </c>
      <c r="F723" s="67" t="s">
        <v>1525</v>
      </c>
      <c r="G723" s="68" t="s">
        <v>1526</v>
      </c>
      <c r="H723" s="68" t="s">
        <v>12</v>
      </c>
      <c r="I723" s="69">
        <v>11243136.962679999</v>
      </c>
      <c r="J723" s="70">
        <v>1401</v>
      </c>
      <c r="K723" s="71">
        <v>45474</v>
      </c>
    </row>
    <row r="724" spans="3:11" ht="15" customHeight="1" x14ac:dyDescent="0.25">
      <c r="C724" s="65">
        <v>12</v>
      </c>
      <c r="D724" s="66">
        <v>1405</v>
      </c>
      <c r="E724" s="66" t="s">
        <v>1527</v>
      </c>
      <c r="F724" s="67" t="s">
        <v>949</v>
      </c>
      <c r="G724" s="68" t="s">
        <v>1528</v>
      </c>
      <c r="H724" s="68" t="s">
        <v>12</v>
      </c>
      <c r="I724" s="69">
        <v>452492.67157000006</v>
      </c>
      <c r="J724" s="70">
        <v>1402</v>
      </c>
      <c r="K724" s="71">
        <v>47300</v>
      </c>
    </row>
    <row r="725" spans="3:11" ht="15" customHeight="1" x14ac:dyDescent="0.25">
      <c r="C725" s="65">
        <v>21</v>
      </c>
      <c r="D725" s="66">
        <v>1425</v>
      </c>
      <c r="E725" s="66" t="s">
        <v>1527</v>
      </c>
      <c r="F725" s="67" t="s">
        <v>949</v>
      </c>
      <c r="G725" s="68" t="s">
        <v>1528</v>
      </c>
      <c r="H725" s="68" t="s">
        <v>12</v>
      </c>
      <c r="I725" s="69">
        <v>1001811.1800899999</v>
      </c>
      <c r="J725" s="70">
        <v>1402</v>
      </c>
      <c r="K725" s="71">
        <v>47300</v>
      </c>
    </row>
    <row r="726" spans="3:11" ht="15" customHeight="1" x14ac:dyDescent="0.25">
      <c r="C726" s="65">
        <v>17</v>
      </c>
      <c r="D726" s="66">
        <v>1460</v>
      </c>
      <c r="E726" s="66" t="s">
        <v>1527</v>
      </c>
      <c r="F726" s="67" t="s">
        <v>949</v>
      </c>
      <c r="G726" s="68" t="s">
        <v>1529</v>
      </c>
      <c r="H726" s="68" t="s">
        <v>12</v>
      </c>
      <c r="I726" s="69">
        <v>904408.43975500006</v>
      </c>
      <c r="J726" s="70">
        <v>1402</v>
      </c>
      <c r="K726" s="71">
        <v>47300</v>
      </c>
    </row>
    <row r="727" spans="3:11" ht="15" customHeight="1" x14ac:dyDescent="0.25">
      <c r="C727" s="65">
        <v>17</v>
      </c>
      <c r="D727" s="66">
        <v>1455</v>
      </c>
      <c r="E727" s="66" t="s">
        <v>1530</v>
      </c>
      <c r="F727" s="67" t="s">
        <v>949</v>
      </c>
      <c r="G727" s="68" t="s">
        <v>1531</v>
      </c>
      <c r="H727" s="68" t="s">
        <v>12</v>
      </c>
      <c r="I727" s="69">
        <v>1119864.3897549999</v>
      </c>
      <c r="J727" s="70">
        <v>1402</v>
      </c>
      <c r="K727" s="71">
        <v>47300</v>
      </c>
    </row>
    <row r="728" spans="3:11" ht="15" customHeight="1" x14ac:dyDescent="0.25">
      <c r="C728" s="65">
        <v>16</v>
      </c>
      <c r="D728" s="66">
        <v>1405</v>
      </c>
      <c r="E728" s="66" t="s">
        <v>1530</v>
      </c>
      <c r="F728" s="67" t="s">
        <v>949</v>
      </c>
      <c r="G728" s="68" t="s">
        <v>1531</v>
      </c>
      <c r="H728" s="68" t="s">
        <v>12</v>
      </c>
      <c r="I728" s="69">
        <v>690910.94875500002</v>
      </c>
      <c r="J728" s="70">
        <v>1402</v>
      </c>
      <c r="K728" s="71">
        <v>47300</v>
      </c>
    </row>
    <row r="729" spans="3:11" ht="15" customHeight="1" x14ac:dyDescent="0.25">
      <c r="C729" s="65">
        <v>24</v>
      </c>
      <c r="D729" s="66">
        <v>905</v>
      </c>
      <c r="E729" s="66" t="s">
        <v>1532</v>
      </c>
      <c r="F729" s="67" t="s">
        <v>949</v>
      </c>
      <c r="G729" s="68" t="s">
        <v>1533</v>
      </c>
      <c r="H729" s="68" t="s">
        <v>12</v>
      </c>
      <c r="I729" s="69">
        <v>1200371.151575</v>
      </c>
      <c r="J729" s="70">
        <v>1402</v>
      </c>
      <c r="K729" s="71">
        <v>47300</v>
      </c>
    </row>
    <row r="730" spans="3:11" ht="15" customHeight="1" x14ac:dyDescent="0.25">
      <c r="C730" s="65">
        <v>18</v>
      </c>
      <c r="D730" s="66">
        <v>1400</v>
      </c>
      <c r="E730" s="66" t="s">
        <v>1527</v>
      </c>
      <c r="F730" s="67" t="s">
        <v>949</v>
      </c>
      <c r="G730" s="68" t="s">
        <v>1529</v>
      </c>
      <c r="H730" s="68" t="s">
        <v>12</v>
      </c>
      <c r="I730" s="69">
        <v>1247980.0087549998</v>
      </c>
      <c r="J730" s="70">
        <v>1402</v>
      </c>
      <c r="K730" s="71">
        <v>47300</v>
      </c>
    </row>
    <row r="731" spans="3:11" ht="15" customHeight="1" x14ac:dyDescent="0.25">
      <c r="C731" s="65">
        <v>57</v>
      </c>
      <c r="D731" s="66">
        <v>3125</v>
      </c>
      <c r="E731" s="66" t="s">
        <v>841</v>
      </c>
      <c r="F731" s="67" t="s">
        <v>710</v>
      </c>
      <c r="G731" s="68" t="s">
        <v>1534</v>
      </c>
      <c r="H731" s="68" t="s">
        <v>12</v>
      </c>
      <c r="I731" s="69">
        <v>2194050.7205000003</v>
      </c>
      <c r="J731" s="70">
        <v>1433</v>
      </c>
      <c r="K731" s="71">
        <v>43252</v>
      </c>
    </row>
    <row r="732" spans="3:11" ht="15" customHeight="1" x14ac:dyDescent="0.25">
      <c r="C732" s="65">
        <v>4</v>
      </c>
      <c r="D732" s="66" t="s">
        <v>75</v>
      </c>
      <c r="E732" s="66" t="s">
        <v>75</v>
      </c>
      <c r="F732" s="67" t="s">
        <v>710</v>
      </c>
      <c r="G732" s="68" t="s">
        <v>75</v>
      </c>
      <c r="H732" s="68" t="s">
        <v>12</v>
      </c>
      <c r="I732" s="69">
        <v>197180.02523500001</v>
      </c>
      <c r="J732" s="70">
        <v>1434</v>
      </c>
      <c r="K732" s="71">
        <v>43252</v>
      </c>
    </row>
    <row r="733" spans="3:11" ht="15" customHeight="1" x14ac:dyDescent="0.25">
      <c r="C733" s="65">
        <v>3</v>
      </c>
      <c r="D733" s="66" t="s">
        <v>75</v>
      </c>
      <c r="E733" s="66" t="s">
        <v>75</v>
      </c>
      <c r="F733" s="67" t="s">
        <v>710</v>
      </c>
      <c r="G733" s="68" t="s">
        <v>75</v>
      </c>
      <c r="H733" s="68" t="s">
        <v>12</v>
      </c>
      <c r="I733" s="69">
        <v>162733.34055500003</v>
      </c>
      <c r="J733" s="70">
        <v>1434</v>
      </c>
      <c r="K733" s="71">
        <v>43252</v>
      </c>
    </row>
    <row r="734" spans="3:11" ht="15" customHeight="1" x14ac:dyDescent="0.25">
      <c r="C734" s="65">
        <v>15</v>
      </c>
      <c r="D734" s="66">
        <v>5301</v>
      </c>
      <c r="E734" s="66" t="s">
        <v>1262</v>
      </c>
      <c r="F734" s="67" t="s">
        <v>710</v>
      </c>
      <c r="G734" s="68" t="s">
        <v>1535</v>
      </c>
      <c r="H734" s="68" t="s">
        <v>12</v>
      </c>
      <c r="I734" s="69">
        <v>743714.329715</v>
      </c>
      <c r="J734" s="70">
        <v>1434</v>
      </c>
      <c r="K734" s="71">
        <v>43252</v>
      </c>
    </row>
    <row r="735" spans="3:11" ht="15" customHeight="1" x14ac:dyDescent="0.25">
      <c r="C735" s="65">
        <v>12</v>
      </c>
      <c r="D735" s="66">
        <v>8885</v>
      </c>
      <c r="E735" s="66" t="s">
        <v>1536</v>
      </c>
      <c r="F735" s="67" t="s">
        <v>710</v>
      </c>
      <c r="G735" s="68" t="s">
        <v>1537</v>
      </c>
      <c r="H735" s="68" t="s">
        <v>12</v>
      </c>
      <c r="I735" s="69">
        <v>809224.5748399999</v>
      </c>
      <c r="J735" s="70">
        <v>1447</v>
      </c>
      <c r="K735" s="71">
        <v>42675</v>
      </c>
    </row>
    <row r="736" spans="3:11" ht="15" customHeight="1" x14ac:dyDescent="0.25">
      <c r="C736" s="65">
        <v>15</v>
      </c>
      <c r="D736" s="66">
        <v>14085</v>
      </c>
      <c r="E736" s="66" t="s">
        <v>748</v>
      </c>
      <c r="F736" s="67" t="s">
        <v>745</v>
      </c>
      <c r="G736" s="68" t="s">
        <v>1538</v>
      </c>
      <c r="H736" s="68" t="s">
        <v>12</v>
      </c>
      <c r="I736" s="69">
        <v>467732.11984</v>
      </c>
      <c r="J736" s="70">
        <v>1455</v>
      </c>
      <c r="K736" s="71">
        <v>42675</v>
      </c>
    </row>
    <row r="737" spans="3:11" ht="15" customHeight="1" x14ac:dyDescent="0.25">
      <c r="C737" s="65">
        <v>15</v>
      </c>
      <c r="D737" s="66">
        <v>14105</v>
      </c>
      <c r="E737" s="66" t="s">
        <v>748</v>
      </c>
      <c r="F737" s="67" t="s">
        <v>745</v>
      </c>
      <c r="G737" s="68" t="s">
        <v>1538</v>
      </c>
      <c r="H737" s="68" t="s">
        <v>12</v>
      </c>
      <c r="I737" s="69">
        <v>447853.49984</v>
      </c>
      <c r="J737" s="70">
        <v>1455</v>
      </c>
      <c r="K737" s="71">
        <v>42675</v>
      </c>
    </row>
    <row r="738" spans="3:11" ht="15" customHeight="1" x14ac:dyDescent="0.25">
      <c r="C738" s="65">
        <v>4</v>
      </c>
      <c r="D738" s="66" t="s">
        <v>75</v>
      </c>
      <c r="E738" s="66" t="s">
        <v>75</v>
      </c>
      <c r="F738" s="67" t="s">
        <v>710</v>
      </c>
      <c r="G738" s="68" t="s">
        <v>75</v>
      </c>
      <c r="H738" s="68" t="s">
        <v>12</v>
      </c>
      <c r="I738" s="69">
        <v>141850.89743500002</v>
      </c>
      <c r="J738" s="70">
        <v>1463</v>
      </c>
      <c r="K738" s="71">
        <v>47027</v>
      </c>
    </row>
    <row r="739" spans="3:11" ht="15" customHeight="1" x14ac:dyDescent="0.25">
      <c r="C739" s="65">
        <v>4</v>
      </c>
      <c r="D739" s="66" t="s">
        <v>75</v>
      </c>
      <c r="E739" s="66" t="s">
        <v>75</v>
      </c>
      <c r="F739" s="67" t="s">
        <v>710</v>
      </c>
      <c r="G739" s="68" t="s">
        <v>75</v>
      </c>
      <c r="H739" s="68" t="s">
        <v>12</v>
      </c>
      <c r="I739" s="69">
        <v>94627.223435000007</v>
      </c>
      <c r="J739" s="70">
        <v>1463</v>
      </c>
      <c r="K739" s="71">
        <v>47027</v>
      </c>
    </row>
    <row r="740" spans="3:11" ht="15" customHeight="1" x14ac:dyDescent="0.25">
      <c r="C740" s="65">
        <v>12</v>
      </c>
      <c r="D740" s="66">
        <v>6641</v>
      </c>
      <c r="E740" s="66" t="s">
        <v>429</v>
      </c>
      <c r="F740" s="67" t="s">
        <v>710</v>
      </c>
      <c r="G740" s="68" t="s">
        <v>1539</v>
      </c>
      <c r="H740" s="68" t="s">
        <v>12</v>
      </c>
      <c r="I740" s="69">
        <v>2519897.45743</v>
      </c>
      <c r="J740" s="70">
        <v>1463</v>
      </c>
      <c r="K740" s="71">
        <v>47027</v>
      </c>
    </row>
    <row r="741" spans="3:11" ht="15" customHeight="1" x14ac:dyDescent="0.25">
      <c r="C741" s="65">
        <v>12</v>
      </c>
      <c r="D741" s="66">
        <v>1800</v>
      </c>
      <c r="E741" s="66" t="s">
        <v>791</v>
      </c>
      <c r="F741" s="67" t="s">
        <v>710</v>
      </c>
      <c r="G741" s="68" t="s">
        <v>1540</v>
      </c>
      <c r="H741" s="68" t="s">
        <v>12</v>
      </c>
      <c r="I741" s="69">
        <v>448709.02428000007</v>
      </c>
      <c r="J741" s="70">
        <v>1464</v>
      </c>
      <c r="K741" s="71">
        <v>47027</v>
      </c>
    </row>
    <row r="742" spans="3:11" ht="15" customHeight="1" x14ac:dyDescent="0.25">
      <c r="C742" s="65">
        <v>10</v>
      </c>
      <c r="D742" s="66">
        <v>2021</v>
      </c>
      <c r="E742" s="66" t="s">
        <v>740</v>
      </c>
      <c r="F742" s="67" t="s">
        <v>710</v>
      </c>
      <c r="G742" s="68" t="s">
        <v>741</v>
      </c>
      <c r="H742" s="68" t="s">
        <v>12</v>
      </c>
      <c r="I742" s="69">
        <v>283024.67563500005</v>
      </c>
      <c r="J742" s="70">
        <v>1465</v>
      </c>
      <c r="K742" s="71">
        <v>47027</v>
      </c>
    </row>
    <row r="743" spans="3:11" ht="15" customHeight="1" x14ac:dyDescent="0.25">
      <c r="C743" s="65">
        <v>12</v>
      </c>
      <c r="D743" s="66">
        <v>2148</v>
      </c>
      <c r="E743" s="66" t="s">
        <v>1541</v>
      </c>
      <c r="F743" s="67" t="s">
        <v>710</v>
      </c>
      <c r="G743" s="68" t="s">
        <v>1542</v>
      </c>
      <c r="H743" s="68" t="s">
        <v>12</v>
      </c>
      <c r="I743" s="69">
        <v>303910.05020500004</v>
      </c>
      <c r="J743" s="70">
        <v>1465</v>
      </c>
      <c r="K743" s="71">
        <v>47027</v>
      </c>
    </row>
    <row r="744" spans="3:11" ht="15" customHeight="1" x14ac:dyDescent="0.25">
      <c r="C744" s="65">
        <v>6</v>
      </c>
      <c r="D744" s="66">
        <v>2045</v>
      </c>
      <c r="E744" s="66" t="s">
        <v>1418</v>
      </c>
      <c r="F744" s="67" t="s">
        <v>710</v>
      </c>
      <c r="G744" s="68" t="s">
        <v>1543</v>
      </c>
      <c r="H744" s="68" t="s">
        <v>12</v>
      </c>
      <c r="I744" s="69">
        <v>191982.55057000002</v>
      </c>
      <c r="J744" s="70">
        <v>1466</v>
      </c>
      <c r="K744" s="71">
        <v>47209</v>
      </c>
    </row>
    <row r="745" spans="3:11" ht="15" customHeight="1" x14ac:dyDescent="0.25">
      <c r="C745" s="65">
        <v>6</v>
      </c>
      <c r="D745" s="66">
        <v>2035</v>
      </c>
      <c r="E745" s="66" t="s">
        <v>778</v>
      </c>
      <c r="F745" s="67" t="s">
        <v>710</v>
      </c>
      <c r="G745" s="68" t="s">
        <v>1370</v>
      </c>
      <c r="H745" s="68" t="s">
        <v>12</v>
      </c>
      <c r="I745" s="69">
        <v>159306.33159500003</v>
      </c>
      <c r="J745" s="70">
        <v>1467</v>
      </c>
      <c r="K745" s="71">
        <v>47027</v>
      </c>
    </row>
    <row r="746" spans="3:11" ht="15" customHeight="1" x14ac:dyDescent="0.25">
      <c r="C746" s="65">
        <v>3</v>
      </c>
      <c r="D746" s="66" t="s">
        <v>75</v>
      </c>
      <c r="E746" s="66" t="s">
        <v>75</v>
      </c>
      <c r="F746" s="67" t="s">
        <v>710</v>
      </c>
      <c r="G746" s="68" t="s">
        <v>75</v>
      </c>
      <c r="H746" s="68" t="s">
        <v>12</v>
      </c>
      <c r="I746" s="69">
        <v>169362.44700000001</v>
      </c>
      <c r="J746" s="70">
        <v>1468</v>
      </c>
      <c r="K746" s="71">
        <v>46935</v>
      </c>
    </row>
    <row r="747" spans="3:11" ht="15" customHeight="1" x14ac:dyDescent="0.25">
      <c r="C747" s="65">
        <v>47</v>
      </c>
      <c r="D747" s="66">
        <v>3055</v>
      </c>
      <c r="E747" s="66" t="s">
        <v>1544</v>
      </c>
      <c r="F747" s="67" t="s">
        <v>710</v>
      </c>
      <c r="G747" s="68" t="s">
        <v>1545</v>
      </c>
      <c r="H747" s="68" t="s">
        <v>12</v>
      </c>
      <c r="I747" s="69">
        <v>1593305.779055</v>
      </c>
      <c r="J747" s="70">
        <v>1469</v>
      </c>
      <c r="K747" s="71">
        <v>47392</v>
      </c>
    </row>
    <row r="748" spans="3:11" ht="15" customHeight="1" x14ac:dyDescent="0.25">
      <c r="C748" s="65">
        <v>100</v>
      </c>
      <c r="D748" s="66">
        <v>6191</v>
      </c>
      <c r="E748" s="66" t="s">
        <v>1546</v>
      </c>
      <c r="F748" s="67" t="s">
        <v>710</v>
      </c>
      <c r="G748" s="68" t="s">
        <v>1547</v>
      </c>
      <c r="H748" s="68" t="s">
        <v>12</v>
      </c>
      <c r="I748" s="69">
        <v>4748857.7048800001</v>
      </c>
      <c r="J748" s="70">
        <v>1470</v>
      </c>
      <c r="K748" s="71">
        <v>47300</v>
      </c>
    </row>
    <row r="749" spans="3:11" ht="15" customHeight="1" x14ac:dyDescent="0.25">
      <c r="C749" s="65">
        <v>4</v>
      </c>
      <c r="D749" s="66" t="s">
        <v>75</v>
      </c>
      <c r="E749" s="66" t="s">
        <v>75</v>
      </c>
      <c r="F749" s="67" t="s">
        <v>710</v>
      </c>
      <c r="G749" s="68" t="s">
        <v>75</v>
      </c>
      <c r="H749" s="68" t="s">
        <v>12</v>
      </c>
      <c r="I749" s="69">
        <v>151234.48173500001</v>
      </c>
      <c r="J749" s="70">
        <v>1471</v>
      </c>
      <c r="K749" s="71">
        <v>47300</v>
      </c>
    </row>
    <row r="750" spans="3:11" ht="15" customHeight="1" x14ac:dyDescent="0.25">
      <c r="C750" s="65">
        <v>4</v>
      </c>
      <c r="D750" s="66" t="s">
        <v>75</v>
      </c>
      <c r="E750" s="66" t="s">
        <v>75</v>
      </c>
      <c r="F750" s="67" t="s">
        <v>710</v>
      </c>
      <c r="G750" s="68" t="s">
        <v>75</v>
      </c>
      <c r="H750" s="68" t="s">
        <v>12</v>
      </c>
      <c r="I750" s="69">
        <v>158949.81173500002</v>
      </c>
      <c r="J750" s="70">
        <v>1471</v>
      </c>
      <c r="K750" s="71">
        <v>47300</v>
      </c>
    </row>
    <row r="751" spans="3:11" ht="15" customHeight="1" x14ac:dyDescent="0.25">
      <c r="C751" s="65">
        <v>4</v>
      </c>
      <c r="D751" s="66" t="s">
        <v>75</v>
      </c>
      <c r="E751" s="66" t="s">
        <v>75</v>
      </c>
      <c r="F751" s="67" t="s">
        <v>710</v>
      </c>
      <c r="G751" s="68" t="s">
        <v>75</v>
      </c>
      <c r="H751" s="68" t="s">
        <v>12</v>
      </c>
      <c r="I751" s="69">
        <v>178566.11173500001</v>
      </c>
      <c r="J751" s="70">
        <v>1471</v>
      </c>
      <c r="K751" s="71">
        <v>47300</v>
      </c>
    </row>
    <row r="752" spans="3:11" ht="15" customHeight="1" x14ac:dyDescent="0.25">
      <c r="C752" s="65">
        <v>4</v>
      </c>
      <c r="D752" s="66" t="s">
        <v>75</v>
      </c>
      <c r="E752" s="66" t="s">
        <v>75</v>
      </c>
      <c r="F752" s="67" t="s">
        <v>710</v>
      </c>
      <c r="G752" s="68" t="s">
        <v>75</v>
      </c>
      <c r="H752" s="68" t="s">
        <v>12</v>
      </c>
      <c r="I752" s="69">
        <v>171883.69173500003</v>
      </c>
      <c r="J752" s="70">
        <v>1471</v>
      </c>
      <c r="K752" s="71">
        <v>47300</v>
      </c>
    </row>
    <row r="753" spans="3:11" ht="15" customHeight="1" x14ac:dyDescent="0.25">
      <c r="C753" s="65">
        <v>15</v>
      </c>
      <c r="D753" s="66">
        <v>3876</v>
      </c>
      <c r="E753" s="66" t="s">
        <v>1475</v>
      </c>
      <c r="F753" s="67" t="s">
        <v>710</v>
      </c>
      <c r="G753" s="68" t="s">
        <v>1548</v>
      </c>
      <c r="H753" s="68" t="s">
        <v>12</v>
      </c>
      <c r="I753" s="69">
        <v>480975.51422500005</v>
      </c>
      <c r="J753" s="70">
        <v>1474</v>
      </c>
      <c r="K753" s="71">
        <v>47209</v>
      </c>
    </row>
    <row r="754" spans="3:11" ht="15" customHeight="1" x14ac:dyDescent="0.25">
      <c r="C754" s="65">
        <v>24</v>
      </c>
      <c r="D754" s="66">
        <v>2145</v>
      </c>
      <c r="E754" s="66" t="s">
        <v>1160</v>
      </c>
      <c r="F754" s="67" t="s">
        <v>710</v>
      </c>
      <c r="G754" s="68" t="s">
        <v>1161</v>
      </c>
      <c r="H754" s="68" t="s">
        <v>12</v>
      </c>
      <c r="I754" s="69">
        <v>649460.21510500007</v>
      </c>
      <c r="J754" s="70">
        <v>1504</v>
      </c>
      <c r="K754" s="71">
        <v>46935</v>
      </c>
    </row>
    <row r="755" spans="3:11" ht="15" customHeight="1" x14ac:dyDescent="0.25">
      <c r="C755" s="65">
        <v>17</v>
      </c>
      <c r="D755" s="66">
        <v>2412</v>
      </c>
      <c r="E755" s="66" t="s">
        <v>1038</v>
      </c>
      <c r="F755" s="67" t="s">
        <v>710</v>
      </c>
      <c r="G755" s="68" t="s">
        <v>1490</v>
      </c>
      <c r="H755" s="68" t="s">
        <v>12</v>
      </c>
      <c r="I755" s="69">
        <v>332378.84452000004</v>
      </c>
      <c r="J755" s="70">
        <v>1505</v>
      </c>
      <c r="K755" s="71">
        <v>46478</v>
      </c>
    </row>
    <row r="756" spans="3:11" ht="15" customHeight="1" x14ac:dyDescent="0.25">
      <c r="C756" s="65">
        <v>150</v>
      </c>
      <c r="D756" s="66">
        <v>5630</v>
      </c>
      <c r="E756" s="66" t="s">
        <v>889</v>
      </c>
      <c r="F756" s="67" t="s">
        <v>890</v>
      </c>
      <c r="G756" s="68" t="s">
        <v>1549</v>
      </c>
      <c r="H756" s="68" t="s">
        <v>12</v>
      </c>
      <c r="I756" s="69">
        <v>6191776.4450199995</v>
      </c>
      <c r="J756" s="70">
        <v>1531</v>
      </c>
      <c r="K756" s="71">
        <v>46661</v>
      </c>
    </row>
    <row r="757" spans="3:11" ht="15" customHeight="1" x14ac:dyDescent="0.25">
      <c r="C757" s="65">
        <v>18</v>
      </c>
      <c r="D757" s="66">
        <v>4820</v>
      </c>
      <c r="E757" s="66" t="s">
        <v>1550</v>
      </c>
      <c r="F757" s="67" t="s">
        <v>710</v>
      </c>
      <c r="G757" s="68" t="s">
        <v>1551</v>
      </c>
      <c r="H757" s="68" t="s">
        <v>12</v>
      </c>
      <c r="I757" s="69">
        <v>658624.83608500008</v>
      </c>
      <c r="J757" s="70">
        <v>1700</v>
      </c>
      <c r="K757" s="71">
        <v>42339</v>
      </c>
    </row>
    <row r="758" spans="3:11" ht="15" customHeight="1" x14ac:dyDescent="0.25">
      <c r="C758" s="65">
        <v>6</v>
      </c>
      <c r="D758" s="66">
        <v>3800</v>
      </c>
      <c r="E758" s="66" t="s">
        <v>909</v>
      </c>
      <c r="F758" s="67" t="s">
        <v>710</v>
      </c>
      <c r="G758" s="68" t="s">
        <v>1552</v>
      </c>
      <c r="H758" s="68" t="s">
        <v>12</v>
      </c>
      <c r="I758" s="69">
        <v>189437.37485000002</v>
      </c>
      <c r="J758" s="70">
        <v>1700</v>
      </c>
      <c r="K758" s="71">
        <v>42339</v>
      </c>
    </row>
    <row r="759" spans="3:11" ht="15" customHeight="1" x14ac:dyDescent="0.25">
      <c r="C759" s="65">
        <v>9</v>
      </c>
      <c r="D759" s="66">
        <v>4470</v>
      </c>
      <c r="E759" s="66" t="s">
        <v>946</v>
      </c>
      <c r="F759" s="67" t="s">
        <v>710</v>
      </c>
      <c r="G759" s="68" t="s">
        <v>1553</v>
      </c>
      <c r="H759" s="68" t="s">
        <v>12</v>
      </c>
      <c r="I759" s="69">
        <v>293065.98967000004</v>
      </c>
      <c r="J759" s="70">
        <v>1700</v>
      </c>
      <c r="K759" s="71">
        <v>42339</v>
      </c>
    </row>
    <row r="760" spans="3:11" ht="15" customHeight="1" x14ac:dyDescent="0.25">
      <c r="C760" s="65">
        <v>95</v>
      </c>
      <c r="D760" s="66">
        <v>2175</v>
      </c>
      <c r="E760" s="66" t="s">
        <v>1554</v>
      </c>
      <c r="F760" s="67" t="s">
        <v>710</v>
      </c>
      <c r="G760" s="68" t="s">
        <v>1555</v>
      </c>
      <c r="H760" s="68" t="s">
        <v>12</v>
      </c>
      <c r="I760" s="69">
        <v>3241464.0508999997</v>
      </c>
      <c r="J760" s="70">
        <v>1702</v>
      </c>
      <c r="K760" s="71">
        <v>42339</v>
      </c>
    </row>
    <row r="761" spans="3:11" ht="15" customHeight="1" x14ac:dyDescent="0.25">
      <c r="C761" s="65">
        <v>64</v>
      </c>
      <c r="D761" s="66">
        <v>8445</v>
      </c>
      <c r="E761" s="66" t="s">
        <v>899</v>
      </c>
      <c r="F761" s="67" t="s">
        <v>710</v>
      </c>
      <c r="G761" s="68" t="s">
        <v>1556</v>
      </c>
      <c r="H761" s="68" t="s">
        <v>12</v>
      </c>
      <c r="I761" s="69">
        <v>1753935.29348</v>
      </c>
      <c r="J761" s="70">
        <v>1704</v>
      </c>
      <c r="K761" s="71">
        <v>42339</v>
      </c>
    </row>
    <row r="762" spans="3:11" ht="15" customHeight="1" x14ac:dyDescent="0.25">
      <c r="C762" s="65">
        <v>102</v>
      </c>
      <c r="D762" s="66">
        <v>4920</v>
      </c>
      <c r="E762" s="66" t="s">
        <v>1293</v>
      </c>
      <c r="F762" s="67" t="s">
        <v>710</v>
      </c>
      <c r="G762" s="68" t="s">
        <v>1557</v>
      </c>
      <c r="H762" s="68" t="s">
        <v>12</v>
      </c>
      <c r="I762" s="69">
        <v>3903383.0990799996</v>
      </c>
      <c r="J762" s="70">
        <v>1705</v>
      </c>
      <c r="K762" s="71">
        <v>42309</v>
      </c>
    </row>
    <row r="763" spans="3:11" ht="15" customHeight="1" x14ac:dyDescent="0.25">
      <c r="C763" s="65">
        <v>3</v>
      </c>
      <c r="D763" s="66" t="s">
        <v>75</v>
      </c>
      <c r="E763" s="66" t="s">
        <v>75</v>
      </c>
      <c r="F763" s="67" t="s">
        <v>710</v>
      </c>
      <c r="G763" s="68" t="s">
        <v>75</v>
      </c>
      <c r="H763" s="68" t="s">
        <v>12</v>
      </c>
      <c r="I763" s="69">
        <v>195781.174325</v>
      </c>
      <c r="J763" s="70">
        <v>1706</v>
      </c>
      <c r="K763" s="71">
        <v>42309</v>
      </c>
    </row>
    <row r="764" spans="3:11" ht="15" customHeight="1" x14ac:dyDescent="0.25">
      <c r="C764" s="65">
        <v>3</v>
      </c>
      <c r="D764" s="66" t="s">
        <v>75</v>
      </c>
      <c r="E764" s="66" t="s">
        <v>75</v>
      </c>
      <c r="F764" s="67" t="s">
        <v>710</v>
      </c>
      <c r="G764" s="68" t="s">
        <v>75</v>
      </c>
      <c r="H764" s="68" t="s">
        <v>12</v>
      </c>
      <c r="I764" s="69">
        <v>176942.08172500003</v>
      </c>
      <c r="J764" s="70">
        <v>1706</v>
      </c>
      <c r="K764" s="71">
        <v>42309</v>
      </c>
    </row>
    <row r="765" spans="3:11" ht="15" customHeight="1" x14ac:dyDescent="0.25">
      <c r="C765" s="65">
        <v>27</v>
      </c>
      <c r="D765" s="66">
        <v>2101</v>
      </c>
      <c r="E765" s="66" t="s">
        <v>1504</v>
      </c>
      <c r="F765" s="67" t="s">
        <v>710</v>
      </c>
      <c r="G765" s="68" t="s">
        <v>1558</v>
      </c>
      <c r="H765" s="68" t="s">
        <v>12</v>
      </c>
      <c r="I765" s="69">
        <v>1443457.35307</v>
      </c>
      <c r="J765" s="70">
        <v>1706</v>
      </c>
      <c r="K765" s="71">
        <v>42309</v>
      </c>
    </row>
    <row r="766" spans="3:11" ht="15" customHeight="1" x14ac:dyDescent="0.25">
      <c r="C766" s="65">
        <v>3</v>
      </c>
      <c r="D766" s="66" t="s">
        <v>75</v>
      </c>
      <c r="E766" s="66" t="s">
        <v>75</v>
      </c>
      <c r="F766" s="67" t="s">
        <v>710</v>
      </c>
      <c r="G766" s="68" t="s">
        <v>75</v>
      </c>
      <c r="H766" s="68" t="s">
        <v>12</v>
      </c>
      <c r="I766" s="69">
        <v>127710.98032500001</v>
      </c>
      <c r="J766" s="70">
        <v>1706</v>
      </c>
      <c r="K766" s="71">
        <v>42309</v>
      </c>
    </row>
    <row r="767" spans="3:11" ht="15" customHeight="1" x14ac:dyDescent="0.25">
      <c r="C767" s="65">
        <v>6</v>
      </c>
      <c r="D767" s="66">
        <v>1946</v>
      </c>
      <c r="E767" s="66" t="s">
        <v>1130</v>
      </c>
      <c r="F767" s="67" t="s">
        <v>710</v>
      </c>
      <c r="G767" s="68" t="s">
        <v>1559</v>
      </c>
      <c r="H767" s="68" t="s">
        <v>12</v>
      </c>
      <c r="I767" s="69">
        <v>250218.62279000002</v>
      </c>
      <c r="J767" s="70">
        <v>1706</v>
      </c>
      <c r="K767" s="71">
        <v>42309</v>
      </c>
    </row>
    <row r="768" spans="3:11" ht="15" customHeight="1" x14ac:dyDescent="0.25">
      <c r="C768" s="65">
        <v>135</v>
      </c>
      <c r="D768" s="66">
        <v>4210</v>
      </c>
      <c r="E768" s="66" t="s">
        <v>1293</v>
      </c>
      <c r="F768" s="67" t="s">
        <v>710</v>
      </c>
      <c r="G768" s="68" t="s">
        <v>1560</v>
      </c>
      <c r="H768" s="68" t="s">
        <v>12</v>
      </c>
      <c r="I768" s="69">
        <v>6312046.5169199994</v>
      </c>
      <c r="J768" s="70">
        <v>1708</v>
      </c>
      <c r="K768" s="71">
        <v>42309</v>
      </c>
    </row>
    <row r="769" spans="3:11" ht="15" customHeight="1" x14ac:dyDescent="0.25">
      <c r="C769" s="65">
        <v>9</v>
      </c>
      <c r="D769" s="66">
        <v>5425</v>
      </c>
      <c r="E769" s="66" t="s">
        <v>1561</v>
      </c>
      <c r="F769" s="67" t="s">
        <v>710</v>
      </c>
      <c r="G769" s="68" t="s">
        <v>1562</v>
      </c>
      <c r="H769" s="68" t="s">
        <v>12</v>
      </c>
      <c r="I769" s="69">
        <v>425663.97980000003</v>
      </c>
      <c r="J769" s="70">
        <v>1792</v>
      </c>
      <c r="K769" s="71">
        <v>47574</v>
      </c>
    </row>
    <row r="770" spans="3:11" ht="15" customHeight="1" x14ac:dyDescent="0.25">
      <c r="C770" s="65">
        <v>77</v>
      </c>
      <c r="D770" s="66">
        <v>2625</v>
      </c>
      <c r="E770" s="66" t="s">
        <v>167</v>
      </c>
      <c r="F770" s="67" t="s">
        <v>710</v>
      </c>
      <c r="G770" s="68" t="s">
        <v>1563</v>
      </c>
      <c r="H770" s="68" t="s">
        <v>12</v>
      </c>
      <c r="I770" s="69">
        <v>12297748.439300001</v>
      </c>
      <c r="J770" s="70">
        <v>1795</v>
      </c>
      <c r="K770" s="71">
        <v>47665</v>
      </c>
    </row>
    <row r="771" spans="3:11" ht="15" customHeight="1" x14ac:dyDescent="0.25">
      <c r="C771" s="65">
        <v>98</v>
      </c>
      <c r="D771" s="66">
        <v>7800</v>
      </c>
      <c r="E771" s="66" t="s">
        <v>1564</v>
      </c>
      <c r="F771" s="67" t="s">
        <v>957</v>
      </c>
      <c r="G771" s="68" t="s">
        <v>1565</v>
      </c>
      <c r="H771" s="68" t="s">
        <v>12</v>
      </c>
      <c r="I771" s="69">
        <v>3364128.5773800001</v>
      </c>
      <c r="J771" s="70">
        <v>1809</v>
      </c>
      <c r="K771" s="71">
        <v>47209</v>
      </c>
    </row>
    <row r="772" spans="3:11" ht="15" customHeight="1" x14ac:dyDescent="0.25">
      <c r="C772" s="65">
        <v>8</v>
      </c>
      <c r="D772" s="66">
        <v>620</v>
      </c>
      <c r="E772" s="66" t="s">
        <v>1566</v>
      </c>
      <c r="F772" s="67" t="s">
        <v>710</v>
      </c>
      <c r="G772" s="68" t="s">
        <v>1567</v>
      </c>
      <c r="H772" s="68" t="s">
        <v>12</v>
      </c>
      <c r="I772" s="69">
        <v>377723.08648000006</v>
      </c>
      <c r="J772" s="70">
        <v>1818</v>
      </c>
      <c r="K772" s="71">
        <v>42309</v>
      </c>
    </row>
    <row r="773" spans="3:11" ht="15" customHeight="1" x14ac:dyDescent="0.25">
      <c r="C773" s="65">
        <v>120</v>
      </c>
      <c r="D773" s="66">
        <v>4250</v>
      </c>
      <c r="E773" s="66" t="s">
        <v>1219</v>
      </c>
      <c r="F773" s="67" t="s">
        <v>890</v>
      </c>
      <c r="G773" s="68" t="s">
        <v>1568</v>
      </c>
      <c r="H773" s="68" t="s">
        <v>12</v>
      </c>
      <c r="I773" s="69">
        <v>4422182.1397200003</v>
      </c>
      <c r="J773" s="70">
        <v>1965</v>
      </c>
      <c r="K773" s="71">
        <v>44256</v>
      </c>
    </row>
    <row r="774" spans="3:11" ht="15" customHeight="1" x14ac:dyDescent="0.25">
      <c r="C774" s="65">
        <v>12</v>
      </c>
      <c r="D774" s="66">
        <v>355</v>
      </c>
      <c r="E774" s="66" t="s">
        <v>383</v>
      </c>
      <c r="F774" s="67" t="s">
        <v>826</v>
      </c>
      <c r="G774" s="68" t="s">
        <v>1569</v>
      </c>
      <c r="H774" s="68" t="s">
        <v>12</v>
      </c>
      <c r="I774" s="69">
        <v>581874.85272000008</v>
      </c>
      <c r="J774" s="70">
        <v>1967</v>
      </c>
      <c r="K774" s="71">
        <v>43617</v>
      </c>
    </row>
    <row r="775" spans="3:11" ht="15" customHeight="1" x14ac:dyDescent="0.25">
      <c r="C775" s="65">
        <v>12</v>
      </c>
      <c r="D775" s="66">
        <v>333</v>
      </c>
      <c r="E775" s="66" t="s">
        <v>383</v>
      </c>
      <c r="F775" s="67" t="s">
        <v>826</v>
      </c>
      <c r="G775" s="68" t="s">
        <v>1569</v>
      </c>
      <c r="H775" s="68" t="s">
        <v>12</v>
      </c>
      <c r="I775" s="69">
        <v>488303.78272000002</v>
      </c>
      <c r="J775" s="70">
        <v>1967</v>
      </c>
      <c r="K775" s="71">
        <v>43617</v>
      </c>
    </row>
    <row r="776" spans="3:11" ht="15" customHeight="1" x14ac:dyDescent="0.25">
      <c r="C776" s="65">
        <v>12</v>
      </c>
      <c r="D776" s="66">
        <v>309</v>
      </c>
      <c r="E776" s="66" t="s">
        <v>383</v>
      </c>
      <c r="F776" s="67" t="s">
        <v>826</v>
      </c>
      <c r="G776" s="68" t="s">
        <v>1569</v>
      </c>
      <c r="H776" s="68" t="s">
        <v>12</v>
      </c>
      <c r="I776" s="69">
        <v>755038.69772000005</v>
      </c>
      <c r="J776" s="70">
        <v>1967</v>
      </c>
      <c r="K776" s="71">
        <v>43617</v>
      </c>
    </row>
    <row r="777" spans="3:11" ht="15" customHeight="1" x14ac:dyDescent="0.25">
      <c r="C777" s="65">
        <v>12</v>
      </c>
      <c r="D777" s="66">
        <v>265</v>
      </c>
      <c r="E777" s="66" t="s">
        <v>383</v>
      </c>
      <c r="F777" s="67" t="s">
        <v>826</v>
      </c>
      <c r="G777" s="68" t="s">
        <v>1569</v>
      </c>
      <c r="H777" s="68" t="s">
        <v>12</v>
      </c>
      <c r="I777" s="69">
        <v>514923.63271999999</v>
      </c>
      <c r="J777" s="70">
        <v>1967</v>
      </c>
      <c r="K777" s="71">
        <v>43617</v>
      </c>
    </row>
    <row r="778" spans="3:11" ht="15" customHeight="1" x14ac:dyDescent="0.25">
      <c r="C778" s="65">
        <v>60</v>
      </c>
      <c r="D778" s="66">
        <v>6400</v>
      </c>
      <c r="E778" s="66" t="s">
        <v>1350</v>
      </c>
      <c r="F778" s="67" t="s">
        <v>710</v>
      </c>
      <c r="G778" s="68" t="s">
        <v>1570</v>
      </c>
      <c r="H778" s="68" t="s">
        <v>12</v>
      </c>
      <c r="I778" s="69">
        <v>2055438.1758199998</v>
      </c>
      <c r="J778" s="70">
        <v>2153</v>
      </c>
      <c r="K778" s="71">
        <v>42795</v>
      </c>
    </row>
    <row r="779" spans="3:11" ht="15" customHeight="1" x14ac:dyDescent="0.25">
      <c r="C779" s="65">
        <v>22</v>
      </c>
      <c r="D779" s="66">
        <v>8801</v>
      </c>
      <c r="E779" s="66" t="s">
        <v>1536</v>
      </c>
      <c r="F779" s="67" t="s">
        <v>710</v>
      </c>
      <c r="G779" s="68" t="s">
        <v>1537</v>
      </c>
      <c r="H779" s="68" t="s">
        <v>12</v>
      </c>
      <c r="I779" s="69">
        <v>470521.05692000006</v>
      </c>
      <c r="J779" s="70">
        <v>2154</v>
      </c>
      <c r="K779" s="71">
        <v>42339</v>
      </c>
    </row>
    <row r="780" spans="3:11" ht="15" customHeight="1" x14ac:dyDescent="0.25">
      <c r="C780" s="65">
        <v>111</v>
      </c>
      <c r="D780" s="66">
        <v>4550</v>
      </c>
      <c r="E780" s="66" t="s">
        <v>828</v>
      </c>
      <c r="F780" s="67" t="s">
        <v>710</v>
      </c>
      <c r="G780" s="68" t="s">
        <v>1571</v>
      </c>
      <c r="H780" s="68" t="s">
        <v>12</v>
      </c>
      <c r="I780" s="69">
        <v>6329657.2999799997</v>
      </c>
      <c r="J780" s="70">
        <v>2155</v>
      </c>
      <c r="K780" s="71">
        <v>43252</v>
      </c>
    </row>
    <row r="781" spans="3:11" ht="15" customHeight="1" x14ac:dyDescent="0.25">
      <c r="C781" s="65">
        <v>80</v>
      </c>
      <c r="D781" s="66">
        <v>5230</v>
      </c>
      <c r="E781" s="66" t="s">
        <v>1262</v>
      </c>
      <c r="F781" s="67" t="s">
        <v>710</v>
      </c>
      <c r="G781" s="68" t="s">
        <v>1572</v>
      </c>
      <c r="H781" s="68" t="s">
        <v>12</v>
      </c>
      <c r="I781" s="69">
        <v>2063143.77642</v>
      </c>
      <c r="J781" s="70">
        <v>2157</v>
      </c>
      <c r="K781" s="71">
        <v>43252</v>
      </c>
    </row>
    <row r="782" spans="3:11" ht="15" customHeight="1" x14ac:dyDescent="0.25">
      <c r="C782" s="65">
        <v>6</v>
      </c>
      <c r="D782" s="66">
        <v>3253</v>
      </c>
      <c r="E782" s="66" t="s">
        <v>58</v>
      </c>
      <c r="F782" s="67" t="s">
        <v>710</v>
      </c>
      <c r="G782" s="68" t="s">
        <v>1573</v>
      </c>
      <c r="H782" s="68" t="s">
        <v>12</v>
      </c>
      <c r="I782" s="69">
        <v>253155.67864</v>
      </c>
      <c r="J782" s="70">
        <v>2167</v>
      </c>
      <c r="K782" s="71">
        <v>43497</v>
      </c>
    </row>
    <row r="783" spans="3:11" ht="15" customHeight="1" x14ac:dyDescent="0.25">
      <c r="C783" s="65">
        <v>9</v>
      </c>
      <c r="D783" s="66">
        <v>3215</v>
      </c>
      <c r="E783" s="66" t="s">
        <v>58</v>
      </c>
      <c r="F783" s="67" t="s">
        <v>710</v>
      </c>
      <c r="G783" s="68" t="s">
        <v>1574</v>
      </c>
      <c r="H783" s="68" t="s">
        <v>12</v>
      </c>
      <c r="I783" s="69">
        <v>530271.72132000001</v>
      </c>
      <c r="J783" s="70">
        <v>2167</v>
      </c>
      <c r="K783" s="71">
        <v>43497</v>
      </c>
    </row>
    <row r="784" spans="3:11" ht="15" customHeight="1" x14ac:dyDescent="0.25">
      <c r="C784" s="65">
        <v>61</v>
      </c>
      <c r="D784" s="66">
        <v>9444</v>
      </c>
      <c r="E784" s="66" t="s">
        <v>1575</v>
      </c>
      <c r="F784" s="67" t="s">
        <v>710</v>
      </c>
      <c r="G784" s="68" t="s">
        <v>1576</v>
      </c>
      <c r="H784" s="68" t="s">
        <v>12</v>
      </c>
      <c r="I784" s="69">
        <v>3041516.6593400002</v>
      </c>
      <c r="J784" s="70">
        <v>2170</v>
      </c>
      <c r="K784" s="71">
        <v>43617</v>
      </c>
    </row>
    <row r="785" spans="3:11" ht="15" customHeight="1" x14ac:dyDescent="0.25">
      <c r="C785" s="65">
        <v>49</v>
      </c>
      <c r="D785" s="66">
        <v>555</v>
      </c>
      <c r="E785" s="66" t="s">
        <v>1272</v>
      </c>
      <c r="F785" s="67" t="s">
        <v>710</v>
      </c>
      <c r="G785" s="68" t="s">
        <v>1577</v>
      </c>
      <c r="H785" s="68" t="s">
        <v>12</v>
      </c>
      <c r="I785" s="69">
        <v>2159823.2112199999</v>
      </c>
      <c r="J785" s="70">
        <v>2172</v>
      </c>
      <c r="K785" s="71">
        <v>44621</v>
      </c>
    </row>
    <row r="786" spans="3:11" ht="15" customHeight="1" x14ac:dyDescent="0.25">
      <c r="C786" s="65">
        <v>20</v>
      </c>
      <c r="D786" s="66">
        <v>13701</v>
      </c>
      <c r="E786" s="66" t="s">
        <v>748</v>
      </c>
      <c r="F786" s="67" t="s">
        <v>745</v>
      </c>
      <c r="G786" s="68" t="s">
        <v>953</v>
      </c>
      <c r="H786" s="68" t="s">
        <v>12</v>
      </c>
      <c r="I786" s="69">
        <v>674225.55904000008</v>
      </c>
      <c r="J786" s="70">
        <v>2217</v>
      </c>
      <c r="K786" s="71">
        <v>42887</v>
      </c>
    </row>
    <row r="787" spans="3:11" ht="15" customHeight="1" x14ac:dyDescent="0.25">
      <c r="C787" s="65">
        <v>20</v>
      </c>
      <c r="D787" s="66">
        <v>4</v>
      </c>
      <c r="E787" s="66" t="s">
        <v>1578</v>
      </c>
      <c r="F787" s="67" t="s">
        <v>1579</v>
      </c>
      <c r="G787" s="68" t="s">
        <v>1580</v>
      </c>
      <c r="H787" s="68" t="s">
        <v>12</v>
      </c>
      <c r="I787" s="69">
        <v>955956.75899999996</v>
      </c>
      <c r="J787" s="70">
        <v>2373</v>
      </c>
      <c r="K787" s="71">
        <v>44256</v>
      </c>
    </row>
    <row r="788" spans="3:11" ht="15" customHeight="1" x14ac:dyDescent="0.25">
      <c r="C788" s="65">
        <v>20</v>
      </c>
      <c r="D788" s="66">
        <v>371</v>
      </c>
      <c r="E788" s="66" t="s">
        <v>383</v>
      </c>
      <c r="F788" s="67" t="s">
        <v>826</v>
      </c>
      <c r="G788" s="68" t="s">
        <v>1581</v>
      </c>
      <c r="H788" s="68" t="s">
        <v>12</v>
      </c>
      <c r="I788" s="69">
        <v>1026557.2632</v>
      </c>
      <c r="J788" s="70">
        <v>2740</v>
      </c>
      <c r="K788" s="71">
        <v>45231</v>
      </c>
    </row>
    <row r="789" spans="3:11" ht="15" customHeight="1" x14ac:dyDescent="0.25">
      <c r="C789" s="65">
        <v>12</v>
      </c>
      <c r="D789" s="66">
        <v>411</v>
      </c>
      <c r="E789" s="66" t="s">
        <v>383</v>
      </c>
      <c r="F789" s="67" t="s">
        <v>826</v>
      </c>
      <c r="G789" s="68" t="s">
        <v>1581</v>
      </c>
      <c r="H789" s="68" t="s">
        <v>12</v>
      </c>
      <c r="I789" s="69">
        <v>607372.57676000008</v>
      </c>
      <c r="J789" s="70">
        <v>2740</v>
      </c>
      <c r="K789" s="71">
        <v>45231</v>
      </c>
    </row>
    <row r="790" spans="3:11" ht="15" customHeight="1" x14ac:dyDescent="0.25">
      <c r="C790" s="65">
        <v>3</v>
      </c>
      <c r="D790" s="66" t="s">
        <v>75</v>
      </c>
      <c r="E790" s="66" t="s">
        <v>75</v>
      </c>
      <c r="F790" s="67" t="s">
        <v>710</v>
      </c>
      <c r="G790" s="68" t="s">
        <v>75</v>
      </c>
      <c r="H790" s="68" t="s">
        <v>12</v>
      </c>
      <c r="I790" s="69">
        <v>141846.33986000001</v>
      </c>
      <c r="J790" s="70">
        <v>2790</v>
      </c>
      <c r="K790" s="71">
        <v>44835</v>
      </c>
    </row>
    <row r="791" spans="3:11" ht="15" customHeight="1" x14ac:dyDescent="0.25">
      <c r="C791" s="65">
        <v>3</v>
      </c>
      <c r="D791" s="66" t="s">
        <v>75</v>
      </c>
      <c r="E791" s="66" t="s">
        <v>75</v>
      </c>
      <c r="F791" s="67" t="s">
        <v>710</v>
      </c>
      <c r="G791" s="68" t="s">
        <v>75</v>
      </c>
      <c r="H791" s="68" t="s">
        <v>12</v>
      </c>
      <c r="I791" s="69">
        <v>143179.46086000002</v>
      </c>
      <c r="J791" s="70">
        <v>2790</v>
      </c>
      <c r="K791" s="71">
        <v>44835</v>
      </c>
    </row>
    <row r="792" spans="3:11" ht="15" customHeight="1" x14ac:dyDescent="0.25">
      <c r="C792" s="65">
        <v>3</v>
      </c>
      <c r="D792" s="66" t="s">
        <v>75</v>
      </c>
      <c r="E792" s="66" t="s">
        <v>75</v>
      </c>
      <c r="F792" s="67" t="s">
        <v>710</v>
      </c>
      <c r="G792" s="68" t="s">
        <v>75</v>
      </c>
      <c r="H792" s="68" t="s">
        <v>12</v>
      </c>
      <c r="I792" s="69">
        <v>174371.15186000001</v>
      </c>
      <c r="J792" s="70">
        <v>2790</v>
      </c>
      <c r="K792" s="71">
        <v>44835</v>
      </c>
    </row>
    <row r="793" spans="3:11" ht="15" customHeight="1" x14ac:dyDescent="0.25">
      <c r="C793" s="65">
        <v>6</v>
      </c>
      <c r="D793" s="66">
        <v>509</v>
      </c>
      <c r="E793" s="66" t="s">
        <v>1582</v>
      </c>
      <c r="F793" s="67" t="s">
        <v>710</v>
      </c>
      <c r="G793" s="68" t="s">
        <v>1583</v>
      </c>
      <c r="H793" s="68" t="s">
        <v>12</v>
      </c>
      <c r="I793" s="69">
        <v>315136.77467499999</v>
      </c>
      <c r="J793" s="70">
        <v>2790</v>
      </c>
      <c r="K793" s="71">
        <v>44835</v>
      </c>
    </row>
    <row r="794" spans="3:11" ht="15" customHeight="1" x14ac:dyDescent="0.25">
      <c r="C794" s="65">
        <v>3</v>
      </c>
      <c r="D794" s="66" t="s">
        <v>75</v>
      </c>
      <c r="E794" s="66" t="s">
        <v>75</v>
      </c>
      <c r="F794" s="67" t="s">
        <v>710</v>
      </c>
      <c r="G794" s="68" t="s">
        <v>75</v>
      </c>
      <c r="H794" s="68" t="s">
        <v>12</v>
      </c>
      <c r="I794" s="69">
        <v>741780.99904500006</v>
      </c>
      <c r="J794" s="70">
        <v>2790</v>
      </c>
      <c r="K794" s="71">
        <v>44835</v>
      </c>
    </row>
    <row r="795" spans="3:11" ht="15" customHeight="1" x14ac:dyDescent="0.25">
      <c r="C795" s="65">
        <v>6</v>
      </c>
      <c r="D795" s="66">
        <v>509</v>
      </c>
      <c r="E795" s="66" t="s">
        <v>1234</v>
      </c>
      <c r="F795" s="67" t="s">
        <v>710</v>
      </c>
      <c r="G795" s="68" t="s">
        <v>1584</v>
      </c>
      <c r="H795" s="68" t="s">
        <v>12</v>
      </c>
      <c r="I795" s="69">
        <v>1504935.6188599998</v>
      </c>
      <c r="J795" s="70">
        <v>2790</v>
      </c>
      <c r="K795" s="71">
        <v>44835</v>
      </c>
    </row>
    <row r="796" spans="3:11" ht="15" customHeight="1" x14ac:dyDescent="0.25">
      <c r="C796" s="65">
        <v>3</v>
      </c>
      <c r="D796" s="66" t="s">
        <v>75</v>
      </c>
      <c r="E796" s="66" t="s">
        <v>75</v>
      </c>
      <c r="F796" s="67" t="s">
        <v>710</v>
      </c>
      <c r="G796" s="68" t="s">
        <v>75</v>
      </c>
      <c r="H796" s="68" t="s">
        <v>12</v>
      </c>
      <c r="I796" s="69">
        <v>550738.458675</v>
      </c>
      <c r="J796" s="70">
        <v>2790</v>
      </c>
      <c r="K796" s="71">
        <v>44835</v>
      </c>
    </row>
    <row r="797" spans="3:11" ht="15" customHeight="1" x14ac:dyDescent="0.25">
      <c r="C797" s="65">
        <v>3</v>
      </c>
      <c r="D797" s="66" t="s">
        <v>75</v>
      </c>
      <c r="E797" s="66" t="s">
        <v>75</v>
      </c>
      <c r="F797" s="67" t="s">
        <v>710</v>
      </c>
      <c r="G797" s="68" t="s">
        <v>75</v>
      </c>
      <c r="H797" s="68" t="s">
        <v>12</v>
      </c>
      <c r="I797" s="69">
        <v>317970.09367500007</v>
      </c>
      <c r="J797" s="70">
        <v>2790</v>
      </c>
      <c r="K797" s="71">
        <v>44835</v>
      </c>
    </row>
    <row r="798" spans="3:11" ht="15" customHeight="1" x14ac:dyDescent="0.25">
      <c r="C798" s="65">
        <v>3</v>
      </c>
      <c r="D798" s="66" t="s">
        <v>75</v>
      </c>
      <c r="E798" s="66" t="s">
        <v>75</v>
      </c>
      <c r="F798" s="67" t="s">
        <v>710</v>
      </c>
      <c r="G798" s="68" t="s">
        <v>75</v>
      </c>
      <c r="H798" s="68" t="s">
        <v>12</v>
      </c>
      <c r="I798" s="69">
        <v>234888.57785999999</v>
      </c>
      <c r="J798" s="70">
        <v>2790</v>
      </c>
      <c r="K798" s="71">
        <v>44835</v>
      </c>
    </row>
    <row r="799" spans="3:11" ht="15" customHeight="1" x14ac:dyDescent="0.25">
      <c r="C799" s="65">
        <v>3</v>
      </c>
      <c r="D799" s="66" t="s">
        <v>75</v>
      </c>
      <c r="E799" s="66" t="s">
        <v>75</v>
      </c>
      <c r="F799" s="67" t="s">
        <v>710</v>
      </c>
      <c r="G799" s="68" t="s">
        <v>75</v>
      </c>
      <c r="H799" s="68" t="s">
        <v>12</v>
      </c>
      <c r="I799" s="69">
        <v>287995.27486</v>
      </c>
      <c r="J799" s="70">
        <v>2790</v>
      </c>
      <c r="K799" s="71">
        <v>44835</v>
      </c>
    </row>
    <row r="800" spans="3:11" ht="15" customHeight="1" x14ac:dyDescent="0.25">
      <c r="C800" s="65">
        <v>8</v>
      </c>
      <c r="D800" s="66">
        <v>515</v>
      </c>
      <c r="E800" s="66" t="s">
        <v>1078</v>
      </c>
      <c r="F800" s="67" t="s">
        <v>710</v>
      </c>
      <c r="G800" s="68" t="s">
        <v>1585</v>
      </c>
      <c r="H800" s="68" t="s">
        <v>12</v>
      </c>
      <c r="I800" s="69">
        <v>64917.088935000007</v>
      </c>
      <c r="J800" s="70">
        <v>2791</v>
      </c>
      <c r="K800" s="71">
        <v>44743</v>
      </c>
    </row>
    <row r="801" spans="3:11" ht="15" customHeight="1" x14ac:dyDescent="0.25">
      <c r="C801" s="65">
        <v>30</v>
      </c>
      <c r="D801" s="66">
        <v>5888</v>
      </c>
      <c r="E801" s="66" t="s">
        <v>1285</v>
      </c>
      <c r="F801" s="67" t="s">
        <v>710</v>
      </c>
      <c r="G801" s="68" t="s">
        <v>1586</v>
      </c>
      <c r="H801" s="68" t="s">
        <v>12</v>
      </c>
      <c r="I801" s="69">
        <v>4253805.8567999993</v>
      </c>
      <c r="J801" s="70">
        <v>2819</v>
      </c>
      <c r="K801" s="71">
        <v>45261</v>
      </c>
    </row>
    <row r="802" spans="3:11" ht="15" customHeight="1" x14ac:dyDescent="0.25">
      <c r="C802" s="65">
        <v>22</v>
      </c>
      <c r="D802" s="66">
        <v>6858</v>
      </c>
      <c r="E802" s="66" t="s">
        <v>756</v>
      </c>
      <c r="F802" s="67" t="s">
        <v>710</v>
      </c>
      <c r="G802" s="68" t="s">
        <v>1587</v>
      </c>
      <c r="H802" s="68" t="s">
        <v>12</v>
      </c>
      <c r="I802" s="69">
        <v>927361.26307999995</v>
      </c>
      <c r="J802" s="70">
        <v>2822</v>
      </c>
      <c r="K802" s="71">
        <v>44927</v>
      </c>
    </row>
    <row r="803" spans="3:11" ht="15" customHeight="1" x14ac:dyDescent="0.25">
      <c r="C803" s="65">
        <v>32</v>
      </c>
      <c r="D803" s="66">
        <v>5405</v>
      </c>
      <c r="E803" s="66" t="s">
        <v>974</v>
      </c>
      <c r="F803" s="67" t="s">
        <v>710</v>
      </c>
      <c r="G803" s="68" t="s">
        <v>1588</v>
      </c>
      <c r="H803" s="68" t="s">
        <v>12</v>
      </c>
      <c r="I803" s="69">
        <v>2828847.4418000001</v>
      </c>
      <c r="J803" s="70">
        <v>2927</v>
      </c>
      <c r="K803" s="71">
        <v>45323</v>
      </c>
    </row>
    <row r="804" spans="3:11" ht="15" customHeight="1" x14ac:dyDescent="0.25">
      <c r="C804" s="65">
        <v>5</v>
      </c>
      <c r="D804" s="66">
        <v>551</v>
      </c>
      <c r="E804" s="66" t="s">
        <v>752</v>
      </c>
      <c r="F804" s="67" t="s">
        <v>710</v>
      </c>
      <c r="G804" s="68" t="s">
        <v>1589</v>
      </c>
      <c r="H804" s="68" t="s">
        <v>12</v>
      </c>
      <c r="I804" s="69">
        <v>156024.27452000001</v>
      </c>
      <c r="J804" s="70">
        <v>2937</v>
      </c>
      <c r="K804" s="71">
        <v>45292</v>
      </c>
    </row>
    <row r="805" spans="3:11" ht="15" customHeight="1" x14ac:dyDescent="0.25">
      <c r="C805" s="65">
        <v>18</v>
      </c>
      <c r="D805" s="66">
        <v>5210</v>
      </c>
      <c r="E805" s="66" t="s">
        <v>974</v>
      </c>
      <c r="F805" s="67" t="s">
        <v>710</v>
      </c>
      <c r="G805" s="68" t="s">
        <v>1590</v>
      </c>
      <c r="H805" s="68" t="s">
        <v>12</v>
      </c>
      <c r="I805" s="69">
        <v>6314422.61216</v>
      </c>
      <c r="J805" s="70">
        <v>3069</v>
      </c>
      <c r="K805" s="71">
        <v>45962</v>
      </c>
    </row>
    <row r="806" spans="3:11" ht="15" customHeight="1" x14ac:dyDescent="0.25">
      <c r="C806" s="65">
        <v>18</v>
      </c>
      <c r="D806" s="66">
        <v>1853</v>
      </c>
      <c r="E806" s="66" t="s">
        <v>1440</v>
      </c>
      <c r="F806" s="67" t="s">
        <v>710</v>
      </c>
      <c r="G806" s="68" t="s">
        <v>1591</v>
      </c>
      <c r="H806" s="68" t="s">
        <v>12</v>
      </c>
      <c r="I806" s="69">
        <v>437796.95692000003</v>
      </c>
      <c r="J806" s="70">
        <v>3071</v>
      </c>
      <c r="K806" s="71">
        <v>45689</v>
      </c>
    </row>
    <row r="807" spans="3:11" ht="15" customHeight="1" x14ac:dyDescent="0.25">
      <c r="C807" s="65">
        <v>18</v>
      </c>
      <c r="D807" s="66">
        <v>1100</v>
      </c>
      <c r="E807" s="66" t="s">
        <v>1592</v>
      </c>
      <c r="F807" s="67" t="s">
        <v>710</v>
      </c>
      <c r="G807" s="68" t="s">
        <v>1593</v>
      </c>
      <c r="H807" s="68" t="s">
        <v>12</v>
      </c>
      <c r="I807" s="69">
        <v>1079020.4993999999</v>
      </c>
      <c r="J807" s="70">
        <v>3101</v>
      </c>
      <c r="K807" s="71">
        <v>46054</v>
      </c>
    </row>
    <row r="808" spans="3:11" ht="15" customHeight="1" x14ac:dyDescent="0.25">
      <c r="C808" s="65">
        <v>18</v>
      </c>
      <c r="D808" s="66">
        <v>1154</v>
      </c>
      <c r="E808" s="66" t="s">
        <v>1592</v>
      </c>
      <c r="F808" s="67" t="s">
        <v>710</v>
      </c>
      <c r="G808" s="68" t="s">
        <v>1593</v>
      </c>
      <c r="H808" s="68" t="s">
        <v>12</v>
      </c>
      <c r="I808" s="69">
        <v>1075940.1194</v>
      </c>
      <c r="J808" s="70">
        <v>3101</v>
      </c>
      <c r="K808" s="71">
        <v>46054</v>
      </c>
    </row>
    <row r="809" spans="3:11" ht="15" customHeight="1" x14ac:dyDescent="0.25">
      <c r="C809" s="65">
        <v>10</v>
      </c>
      <c r="D809" s="66">
        <v>210</v>
      </c>
      <c r="E809" s="66" t="s">
        <v>1036</v>
      </c>
      <c r="F809" s="67" t="s">
        <v>710</v>
      </c>
      <c r="G809" s="68" t="s">
        <v>1261</v>
      </c>
      <c r="H809" s="68" t="s">
        <v>12</v>
      </c>
      <c r="I809" s="69">
        <v>320140.24088</v>
      </c>
      <c r="J809" s="70">
        <v>3102</v>
      </c>
      <c r="K809" s="71">
        <v>46296</v>
      </c>
    </row>
    <row r="810" spans="3:11" ht="15" customHeight="1" x14ac:dyDescent="0.25">
      <c r="C810" s="65">
        <v>12</v>
      </c>
      <c r="D810" s="66">
        <v>16074</v>
      </c>
      <c r="E810" s="66" t="s">
        <v>1592</v>
      </c>
      <c r="F810" s="67" t="s">
        <v>1594</v>
      </c>
      <c r="G810" s="68" t="s">
        <v>1595</v>
      </c>
      <c r="H810" s="68" t="s">
        <v>12</v>
      </c>
      <c r="I810" s="69">
        <v>402717.50472000008</v>
      </c>
      <c r="J810" s="70">
        <v>3192</v>
      </c>
      <c r="K810" s="71">
        <v>46753</v>
      </c>
    </row>
    <row r="811" spans="3:11" ht="15" customHeight="1" x14ac:dyDescent="0.25">
      <c r="C811" s="65">
        <v>15</v>
      </c>
      <c r="D811" s="66">
        <v>11930</v>
      </c>
      <c r="E811" s="66" t="s">
        <v>1596</v>
      </c>
      <c r="F811" s="67" t="s">
        <v>710</v>
      </c>
      <c r="G811" s="68" t="s">
        <v>1597</v>
      </c>
      <c r="H811" s="68" t="s">
        <v>12</v>
      </c>
      <c r="I811" s="69">
        <v>802394.71915999998</v>
      </c>
      <c r="J811" s="70">
        <v>3224</v>
      </c>
      <c r="K811" s="71">
        <v>46204</v>
      </c>
    </row>
    <row r="812" spans="3:11" ht="15" customHeight="1" x14ac:dyDescent="0.25">
      <c r="C812" s="65">
        <v>28</v>
      </c>
      <c r="D812" s="66">
        <v>8605</v>
      </c>
      <c r="E812" s="66" t="s">
        <v>1277</v>
      </c>
      <c r="F812" s="67" t="s">
        <v>710</v>
      </c>
      <c r="G812" s="68" t="s">
        <v>1278</v>
      </c>
      <c r="H812" s="68" t="s">
        <v>12</v>
      </c>
      <c r="I812" s="69">
        <v>944991.40264999995</v>
      </c>
      <c r="J812" s="70">
        <v>3243</v>
      </c>
      <c r="K812" s="71">
        <v>46569</v>
      </c>
    </row>
    <row r="813" spans="3:11" ht="15" customHeight="1" x14ac:dyDescent="0.25">
      <c r="C813" s="65">
        <v>14</v>
      </c>
      <c r="D813" s="66">
        <v>8610</v>
      </c>
      <c r="E813" s="66" t="s">
        <v>732</v>
      </c>
      <c r="F813" s="67" t="s">
        <v>710</v>
      </c>
      <c r="G813" s="68" t="s">
        <v>1276</v>
      </c>
      <c r="H813" s="68" t="s">
        <v>12</v>
      </c>
      <c r="I813" s="69">
        <v>389610.74943000003</v>
      </c>
      <c r="J813" s="70">
        <v>3243</v>
      </c>
      <c r="K813" s="71">
        <v>46569</v>
      </c>
    </row>
    <row r="814" spans="3:11" ht="15" customHeight="1" x14ac:dyDescent="0.25">
      <c r="C814" s="65">
        <v>12</v>
      </c>
      <c r="D814" s="66">
        <v>8250</v>
      </c>
      <c r="E814" s="66" t="s">
        <v>429</v>
      </c>
      <c r="F814" s="67" t="s">
        <v>710</v>
      </c>
      <c r="G814" s="68" t="s">
        <v>1598</v>
      </c>
      <c r="H814" s="68" t="s">
        <v>12</v>
      </c>
      <c r="I814" s="69">
        <v>280753.25936000003</v>
      </c>
      <c r="J814" s="70">
        <v>3254</v>
      </c>
      <c r="K814" s="71">
        <v>46143</v>
      </c>
    </row>
    <row r="815" spans="3:11" ht="15" customHeight="1" x14ac:dyDescent="0.25">
      <c r="C815" s="65">
        <v>56</v>
      </c>
      <c r="D815" s="66">
        <v>1790</v>
      </c>
      <c r="E815" s="66" t="s">
        <v>1554</v>
      </c>
      <c r="F815" s="67" t="s">
        <v>710</v>
      </c>
      <c r="G815" s="68" t="s">
        <v>1599</v>
      </c>
      <c r="H815" s="68" t="s">
        <v>12</v>
      </c>
      <c r="I815" s="69">
        <v>2645180.51064</v>
      </c>
      <c r="J815" s="70">
        <v>3256</v>
      </c>
      <c r="K815" s="71">
        <v>46600</v>
      </c>
    </row>
    <row r="816" spans="3:11" ht="15" customHeight="1" x14ac:dyDescent="0.25">
      <c r="C816" s="65">
        <v>6</v>
      </c>
      <c r="D816" s="66">
        <v>2586</v>
      </c>
      <c r="E816" s="66" t="s">
        <v>1383</v>
      </c>
      <c r="F816" s="67" t="s">
        <v>710</v>
      </c>
      <c r="G816" s="68" t="s">
        <v>1600</v>
      </c>
      <c r="H816" s="68" t="s">
        <v>12</v>
      </c>
      <c r="I816" s="69">
        <v>670095.53549000004</v>
      </c>
      <c r="J816" s="70">
        <v>3260</v>
      </c>
      <c r="K816" s="71">
        <v>46388</v>
      </c>
    </row>
    <row r="817" spans="3:11" ht="15" customHeight="1" x14ac:dyDescent="0.25">
      <c r="C817" s="65">
        <v>12</v>
      </c>
      <c r="D817" s="66">
        <v>2526</v>
      </c>
      <c r="E817" s="66" t="s">
        <v>1383</v>
      </c>
      <c r="F817" s="67" t="s">
        <v>710</v>
      </c>
      <c r="G817" s="68" t="s">
        <v>1600</v>
      </c>
      <c r="H817" s="68" t="s">
        <v>12</v>
      </c>
      <c r="I817" s="69">
        <v>354700.24666000006</v>
      </c>
      <c r="J817" s="70">
        <v>3260</v>
      </c>
      <c r="K817" s="71">
        <v>46388</v>
      </c>
    </row>
    <row r="818" spans="3:11" ht="15" customHeight="1" x14ac:dyDescent="0.25">
      <c r="C818" s="65">
        <v>5</v>
      </c>
      <c r="D818" s="66">
        <v>1998</v>
      </c>
      <c r="E818" s="66" t="s">
        <v>762</v>
      </c>
      <c r="F818" s="67" t="s">
        <v>710</v>
      </c>
      <c r="G818" s="68" t="s">
        <v>1601</v>
      </c>
      <c r="H818" s="68" t="s">
        <v>12</v>
      </c>
      <c r="I818" s="69">
        <v>473181.37894000002</v>
      </c>
      <c r="J818" s="70">
        <v>3260</v>
      </c>
      <c r="K818" s="71">
        <v>46388</v>
      </c>
    </row>
    <row r="819" spans="3:11" ht="15" customHeight="1" x14ac:dyDescent="0.25">
      <c r="C819" s="65">
        <v>2</v>
      </c>
      <c r="D819" s="66" t="s">
        <v>75</v>
      </c>
      <c r="E819" s="66" t="s">
        <v>75</v>
      </c>
      <c r="F819" s="67" t="s">
        <v>710</v>
      </c>
      <c r="G819" s="68" t="s">
        <v>75</v>
      </c>
      <c r="H819" s="68" t="s">
        <v>12</v>
      </c>
      <c r="I819" s="69">
        <v>985893.60335499991</v>
      </c>
      <c r="J819" s="70">
        <v>3260</v>
      </c>
      <c r="K819" s="71">
        <v>46388</v>
      </c>
    </row>
    <row r="820" spans="3:11" ht="15" customHeight="1" x14ac:dyDescent="0.25">
      <c r="C820" s="65">
        <v>14</v>
      </c>
      <c r="D820" s="66">
        <v>2570</v>
      </c>
      <c r="E820" s="66" t="s">
        <v>1017</v>
      </c>
      <c r="F820" s="67" t="s">
        <v>710</v>
      </c>
      <c r="G820" s="68" t="s">
        <v>1018</v>
      </c>
      <c r="H820" s="68" t="s">
        <v>12</v>
      </c>
      <c r="I820" s="69">
        <v>2852318.1447100001</v>
      </c>
      <c r="J820" s="70">
        <v>3260</v>
      </c>
      <c r="K820" s="71">
        <v>46388</v>
      </c>
    </row>
    <row r="821" spans="3:11" ht="15" customHeight="1" x14ac:dyDescent="0.25">
      <c r="C821" s="65">
        <v>36</v>
      </c>
      <c r="D821" s="66">
        <v>9255</v>
      </c>
      <c r="E821" s="66" t="s">
        <v>1602</v>
      </c>
      <c r="F821" s="67" t="s">
        <v>710</v>
      </c>
      <c r="G821" s="68" t="s">
        <v>1603</v>
      </c>
      <c r="H821" s="68" t="s">
        <v>12</v>
      </c>
      <c r="I821" s="69">
        <v>542136.55796000001</v>
      </c>
      <c r="J821" s="70">
        <v>3263</v>
      </c>
      <c r="K821" s="71">
        <v>46753</v>
      </c>
    </row>
    <row r="822" spans="3:11" ht="15" customHeight="1" x14ac:dyDescent="0.25">
      <c r="C822" s="65">
        <v>16</v>
      </c>
      <c r="D822" s="66">
        <v>2733</v>
      </c>
      <c r="E822" s="66" t="s">
        <v>1604</v>
      </c>
      <c r="F822" s="67" t="s">
        <v>710</v>
      </c>
      <c r="G822" s="68" t="s">
        <v>1605</v>
      </c>
      <c r="H822" s="68" t="s">
        <v>12</v>
      </c>
      <c r="I822" s="69">
        <v>1510184.4247000001</v>
      </c>
      <c r="J822" s="70">
        <v>3264</v>
      </c>
      <c r="K822" s="71">
        <v>46784</v>
      </c>
    </row>
    <row r="823" spans="3:11" ht="15" customHeight="1" x14ac:dyDescent="0.25">
      <c r="C823" s="65">
        <v>37</v>
      </c>
      <c r="D823" s="66">
        <v>950</v>
      </c>
      <c r="E823" s="66" t="s">
        <v>1606</v>
      </c>
      <c r="F823" s="67" t="s">
        <v>710</v>
      </c>
      <c r="G823" s="68" t="s">
        <v>1607</v>
      </c>
      <c r="H823" s="68" t="s">
        <v>12</v>
      </c>
      <c r="I823" s="69">
        <v>799114.12716000003</v>
      </c>
      <c r="J823" s="70">
        <v>3265</v>
      </c>
      <c r="K823" s="71">
        <v>46722</v>
      </c>
    </row>
    <row r="824" spans="3:11" ht="15" customHeight="1" x14ac:dyDescent="0.25">
      <c r="C824" s="65">
        <v>6</v>
      </c>
      <c r="D824" s="66">
        <v>8980</v>
      </c>
      <c r="E824" s="66" t="s">
        <v>315</v>
      </c>
      <c r="F824" s="67" t="s">
        <v>710</v>
      </c>
      <c r="G824" s="68" t="s">
        <v>1608</v>
      </c>
      <c r="H824" s="68" t="s">
        <v>12</v>
      </c>
      <c r="I824" s="69">
        <v>138242.87964000003</v>
      </c>
      <c r="J824" s="70">
        <v>3287</v>
      </c>
      <c r="K824" s="71">
        <v>46844</v>
      </c>
    </row>
    <row r="825" spans="3:11" ht="15" customHeight="1" x14ac:dyDescent="0.25">
      <c r="C825" s="65">
        <v>32</v>
      </c>
      <c r="D825" s="66">
        <v>9576</v>
      </c>
      <c r="E825" s="66" t="s">
        <v>825</v>
      </c>
      <c r="F825" s="67" t="s">
        <v>826</v>
      </c>
      <c r="G825" s="68" t="s">
        <v>1609</v>
      </c>
      <c r="H825" s="68" t="s">
        <v>12</v>
      </c>
      <c r="I825" s="69">
        <v>752544.19480000006</v>
      </c>
      <c r="J825" s="70">
        <v>3310</v>
      </c>
      <c r="K825" s="71">
        <v>47362</v>
      </c>
    </row>
    <row r="826" spans="3:11" ht="15" customHeight="1" x14ac:dyDescent="0.25">
      <c r="C826" s="65">
        <v>7</v>
      </c>
      <c r="D826" s="66">
        <v>7454</v>
      </c>
      <c r="E826" s="66" t="s">
        <v>1610</v>
      </c>
      <c r="F826" s="67" t="s">
        <v>710</v>
      </c>
      <c r="G826" s="68" t="s">
        <v>1611</v>
      </c>
      <c r="H826" s="68" t="s">
        <v>12</v>
      </c>
      <c r="I826" s="69">
        <v>350683.70160000003</v>
      </c>
      <c r="J826" s="70">
        <v>3345</v>
      </c>
      <c r="K826" s="71">
        <v>47058</v>
      </c>
    </row>
    <row r="827" spans="3:11" ht="15" customHeight="1" x14ac:dyDescent="0.25">
      <c r="C827" s="65">
        <v>8</v>
      </c>
      <c r="D827" s="66">
        <v>6355</v>
      </c>
      <c r="E827" s="66" t="s">
        <v>1612</v>
      </c>
      <c r="F827" s="67" t="s">
        <v>710</v>
      </c>
      <c r="G827" s="68" t="s">
        <v>1613</v>
      </c>
      <c r="H827" s="68" t="s">
        <v>12</v>
      </c>
      <c r="I827" s="69">
        <v>241215.40696000002</v>
      </c>
      <c r="J827" s="70">
        <v>3347</v>
      </c>
      <c r="K827" s="71">
        <v>47119</v>
      </c>
    </row>
    <row r="828" spans="3:11" ht="15" customHeight="1" x14ac:dyDescent="0.25">
      <c r="C828" s="65">
        <v>20</v>
      </c>
      <c r="D828" s="66">
        <v>4770</v>
      </c>
      <c r="E828" s="66" t="s">
        <v>1614</v>
      </c>
      <c r="F828" s="67" t="s">
        <v>710</v>
      </c>
      <c r="G828" s="68" t="s">
        <v>1615</v>
      </c>
      <c r="H828" s="68" t="s">
        <v>12</v>
      </c>
      <c r="I828" s="69">
        <v>576188.53503999999</v>
      </c>
      <c r="J828" s="70">
        <v>3349</v>
      </c>
      <c r="K828" s="71">
        <v>47150</v>
      </c>
    </row>
    <row r="829" spans="3:11" ht="15" customHeight="1" x14ac:dyDescent="0.25">
      <c r="C829" s="65">
        <v>14</v>
      </c>
      <c r="D829" s="66">
        <v>3910</v>
      </c>
      <c r="E829" s="66" t="s">
        <v>1311</v>
      </c>
      <c r="F829" s="67" t="s">
        <v>710</v>
      </c>
      <c r="G829" s="68" t="s">
        <v>1616</v>
      </c>
      <c r="H829" s="68" t="s">
        <v>12</v>
      </c>
      <c r="I829" s="69">
        <v>680928.99380500009</v>
      </c>
      <c r="J829" s="70">
        <v>3351</v>
      </c>
      <c r="K829" s="71">
        <v>47239</v>
      </c>
    </row>
    <row r="830" spans="3:11" ht="15" customHeight="1" x14ac:dyDescent="0.25">
      <c r="C830" s="65">
        <v>14</v>
      </c>
      <c r="D830" s="66">
        <v>5060</v>
      </c>
      <c r="E830" s="66" t="s">
        <v>1311</v>
      </c>
      <c r="F830" s="67" t="s">
        <v>710</v>
      </c>
      <c r="G830" s="68" t="s">
        <v>1617</v>
      </c>
      <c r="H830" s="68" t="s">
        <v>12</v>
      </c>
      <c r="I830" s="69">
        <v>7832013.3338050004</v>
      </c>
      <c r="J830" s="70">
        <v>3351</v>
      </c>
      <c r="K830" s="71">
        <v>47239</v>
      </c>
    </row>
    <row r="831" spans="3:11" ht="15" customHeight="1" x14ac:dyDescent="0.25">
      <c r="C831" s="65">
        <v>14</v>
      </c>
      <c r="D831" s="66">
        <v>4080</v>
      </c>
      <c r="E831" s="66" t="s">
        <v>1311</v>
      </c>
      <c r="F831" s="67" t="s">
        <v>710</v>
      </c>
      <c r="G831" s="68" t="s">
        <v>1618</v>
      </c>
      <c r="H831" s="68" t="s">
        <v>12</v>
      </c>
      <c r="I831" s="69">
        <v>629281.97380499996</v>
      </c>
      <c r="J831" s="70">
        <v>3351</v>
      </c>
      <c r="K831" s="71">
        <v>47239</v>
      </c>
    </row>
    <row r="832" spans="3:11" ht="15" customHeight="1" x14ac:dyDescent="0.25">
      <c r="C832" s="65">
        <v>14</v>
      </c>
      <c r="D832" s="66">
        <v>4680</v>
      </c>
      <c r="E832" s="66" t="s">
        <v>1311</v>
      </c>
      <c r="F832" s="67" t="s">
        <v>710</v>
      </c>
      <c r="G832" s="68" t="s">
        <v>1312</v>
      </c>
      <c r="H832" s="68" t="s">
        <v>12</v>
      </c>
      <c r="I832" s="69">
        <v>830167.96772499999</v>
      </c>
      <c r="J832" s="70">
        <v>3351</v>
      </c>
      <c r="K832" s="71">
        <v>47239</v>
      </c>
    </row>
    <row r="833" spans="3:11" ht="15" customHeight="1" x14ac:dyDescent="0.25">
      <c r="C833" s="65">
        <v>28</v>
      </c>
      <c r="D833" s="66">
        <v>2475</v>
      </c>
      <c r="E833" s="66" t="s">
        <v>1140</v>
      </c>
      <c r="F833" s="67" t="s">
        <v>710</v>
      </c>
      <c r="G833" s="68" t="s">
        <v>1619</v>
      </c>
      <c r="H833" s="68" t="s">
        <v>12</v>
      </c>
      <c r="I833" s="69">
        <v>916747.39408</v>
      </c>
      <c r="J833" s="70">
        <v>3360</v>
      </c>
      <c r="K833" s="71">
        <v>47088</v>
      </c>
    </row>
    <row r="834" spans="3:11" ht="15" customHeight="1" x14ac:dyDescent="0.25">
      <c r="C834" s="65">
        <v>4</v>
      </c>
      <c r="D834" s="66" t="s">
        <v>75</v>
      </c>
      <c r="E834" s="66" t="s">
        <v>75</v>
      </c>
      <c r="F834" s="67" t="s">
        <v>710</v>
      </c>
      <c r="G834" s="68" t="s">
        <v>75</v>
      </c>
      <c r="H834" s="68" t="s">
        <v>12</v>
      </c>
      <c r="I834" s="69">
        <v>163372.52630000003</v>
      </c>
      <c r="J834" s="70">
        <v>3364</v>
      </c>
      <c r="K834" s="71">
        <v>47362</v>
      </c>
    </row>
    <row r="835" spans="3:11" ht="15" customHeight="1" x14ac:dyDescent="0.25">
      <c r="C835" s="65">
        <v>12</v>
      </c>
      <c r="D835" s="66">
        <v>5030</v>
      </c>
      <c r="E835" s="66" t="s">
        <v>1152</v>
      </c>
      <c r="F835" s="67" t="s">
        <v>710</v>
      </c>
      <c r="G835" s="68" t="s">
        <v>1620</v>
      </c>
      <c r="H835" s="68" t="s">
        <v>12</v>
      </c>
      <c r="I835" s="69">
        <v>322899.80800500006</v>
      </c>
      <c r="J835" s="70">
        <v>3364</v>
      </c>
      <c r="K835" s="71">
        <v>47362</v>
      </c>
    </row>
    <row r="836" spans="3:11" ht="15" customHeight="1" x14ac:dyDescent="0.25">
      <c r="C836" s="65">
        <v>46</v>
      </c>
      <c r="D836" s="66">
        <v>1500</v>
      </c>
      <c r="E836" s="66" t="s">
        <v>1527</v>
      </c>
      <c r="F836" s="67" t="s">
        <v>949</v>
      </c>
      <c r="G836" s="68" t="s">
        <v>1621</v>
      </c>
      <c r="H836" s="68" t="s">
        <v>12</v>
      </c>
      <c r="I836" s="69">
        <v>1358915.8156000001</v>
      </c>
      <c r="J836" s="70">
        <v>3369</v>
      </c>
      <c r="K836" s="71">
        <v>47484</v>
      </c>
    </row>
    <row r="837" spans="3:11" ht="15" customHeight="1" x14ac:dyDescent="0.25">
      <c r="C837" s="65">
        <v>6</v>
      </c>
      <c r="D837" s="66">
        <v>3445</v>
      </c>
      <c r="E837" s="66" t="s">
        <v>1293</v>
      </c>
      <c r="F837" s="67" t="s">
        <v>710</v>
      </c>
      <c r="G837" s="68" t="s">
        <v>1622</v>
      </c>
      <c r="H837" s="68" t="s">
        <v>12</v>
      </c>
      <c r="I837" s="69">
        <v>330515.72039999999</v>
      </c>
      <c r="J837" s="70">
        <v>3758</v>
      </c>
      <c r="K837" s="71">
        <v>47300</v>
      </c>
    </row>
    <row r="838" spans="3:11" ht="15" customHeight="1" x14ac:dyDescent="0.25">
      <c r="C838" s="65">
        <v>14</v>
      </c>
      <c r="D838" s="66">
        <v>6040</v>
      </c>
      <c r="E838" s="66" t="s">
        <v>1623</v>
      </c>
      <c r="F838" s="67" t="s">
        <v>710</v>
      </c>
      <c r="G838" s="68" t="s">
        <v>1624</v>
      </c>
      <c r="H838" s="68" t="s">
        <v>12</v>
      </c>
      <c r="I838" s="69">
        <v>826566.05187999993</v>
      </c>
      <c r="J838" s="70">
        <v>3761</v>
      </c>
      <c r="K838" s="71">
        <v>47150</v>
      </c>
    </row>
    <row r="839" spans="3:11" ht="15" customHeight="1" x14ac:dyDescent="0.25">
      <c r="C839" s="65">
        <v>10</v>
      </c>
      <c r="D839" s="66">
        <v>8175</v>
      </c>
      <c r="E839" s="66" t="s">
        <v>834</v>
      </c>
      <c r="F839" s="67" t="s">
        <v>710</v>
      </c>
      <c r="G839" s="68" t="s">
        <v>1625</v>
      </c>
      <c r="H839" s="68" t="s">
        <v>12</v>
      </c>
      <c r="I839" s="69">
        <v>127833.81728000002</v>
      </c>
      <c r="J839" s="70">
        <v>3780</v>
      </c>
      <c r="K839" s="71">
        <v>47453</v>
      </c>
    </row>
    <row r="840" spans="3:11" ht="15" customHeight="1" x14ac:dyDescent="0.25">
      <c r="D840" s="306"/>
      <c r="F840" s="307"/>
      <c r="G840" s="308"/>
      <c r="H840" s="309"/>
      <c r="I840" s="241"/>
    </row>
    <row r="841" spans="3:11" ht="15" customHeight="1" x14ac:dyDescent="0.25">
      <c r="D841" s="306"/>
      <c r="F841" s="307"/>
      <c r="G841" s="308"/>
      <c r="H841" s="309"/>
      <c r="I841" s="241"/>
    </row>
    <row r="842" spans="3:11" ht="15" customHeight="1" x14ac:dyDescent="0.25">
      <c r="D842" s="306"/>
      <c r="F842" s="307"/>
      <c r="G842" s="308"/>
      <c r="H842" s="309"/>
      <c r="I842" s="241"/>
    </row>
    <row r="843" spans="3:11" ht="15" customHeight="1" x14ac:dyDescent="0.25">
      <c r="D843" s="306"/>
      <c r="F843" s="307"/>
      <c r="G843" s="308"/>
      <c r="H843" s="309"/>
      <c r="I843" s="241"/>
    </row>
    <row r="844" spans="3:11" ht="15" customHeight="1" x14ac:dyDescent="0.25">
      <c r="D844" s="306"/>
      <c r="F844" s="307"/>
      <c r="G844" s="308"/>
      <c r="H844" s="309"/>
      <c r="I844" s="241"/>
    </row>
    <row r="845" spans="3:11" ht="15" customHeight="1" x14ac:dyDescent="0.25">
      <c r="D845" s="306"/>
      <c r="F845" s="307"/>
      <c r="G845" s="308"/>
      <c r="H845" s="309"/>
      <c r="I845" s="241"/>
    </row>
    <row r="846" spans="3:11" ht="15" customHeight="1" x14ac:dyDescent="0.25">
      <c r="D846" s="306"/>
      <c r="F846" s="307"/>
      <c r="G846" s="308"/>
      <c r="H846" s="309"/>
      <c r="I846" s="241"/>
    </row>
    <row r="847" spans="3:11" ht="15" customHeight="1" x14ac:dyDescent="0.25">
      <c r="D847" s="306"/>
      <c r="F847" s="307"/>
      <c r="G847" s="308"/>
      <c r="H847" s="309"/>
      <c r="I847" s="241"/>
    </row>
    <row r="848" spans="3:11" ht="15" customHeight="1" x14ac:dyDescent="0.25">
      <c r="D848" s="306"/>
      <c r="F848" s="307"/>
      <c r="G848" s="308"/>
      <c r="H848" s="309"/>
      <c r="I848" s="241"/>
    </row>
    <row r="849" spans="4:9" ht="15" customHeight="1" x14ac:dyDescent="0.25">
      <c r="D849" s="306"/>
      <c r="F849" s="307"/>
      <c r="G849" s="308"/>
      <c r="H849" s="309"/>
      <c r="I849" s="241"/>
    </row>
    <row r="850" spans="4:9" ht="15" customHeight="1" x14ac:dyDescent="0.25">
      <c r="D850" s="306"/>
      <c r="F850" s="307"/>
      <c r="G850" s="308"/>
      <c r="H850" s="309"/>
      <c r="I850" s="241"/>
    </row>
    <row r="851" spans="4:9" ht="15" customHeight="1" x14ac:dyDescent="0.25">
      <c r="D851" s="306"/>
      <c r="F851" s="307"/>
      <c r="G851" s="308"/>
      <c r="H851" s="309"/>
      <c r="I851" s="241"/>
    </row>
    <row r="852" spans="4:9" ht="15" customHeight="1" x14ac:dyDescent="0.25">
      <c r="D852" s="306"/>
      <c r="F852" s="307"/>
      <c r="G852" s="308"/>
      <c r="H852" s="309"/>
      <c r="I852" s="241"/>
    </row>
    <row r="853" spans="4:9" ht="15" customHeight="1" x14ac:dyDescent="0.25">
      <c r="D853" s="306"/>
      <c r="F853" s="307"/>
      <c r="G853" s="308"/>
      <c r="H853" s="309"/>
      <c r="I853" s="241"/>
    </row>
    <row r="854" spans="4:9" ht="15" customHeight="1" x14ac:dyDescent="0.25">
      <c r="D854" s="306"/>
      <c r="F854" s="307"/>
      <c r="G854" s="308"/>
      <c r="H854" s="309"/>
      <c r="I854" s="241"/>
    </row>
    <row r="855" spans="4:9" ht="15" customHeight="1" x14ac:dyDescent="0.25">
      <c r="D855" s="306"/>
      <c r="F855" s="307"/>
      <c r="G855" s="308"/>
      <c r="H855" s="309"/>
      <c r="I855" s="241"/>
    </row>
    <row r="856" spans="4:9" ht="15" customHeight="1" x14ac:dyDescent="0.25">
      <c r="D856" s="306"/>
      <c r="F856" s="307"/>
      <c r="G856" s="308"/>
      <c r="H856" s="309"/>
      <c r="I856" s="241"/>
    </row>
    <row r="857" spans="4:9" ht="15" customHeight="1" x14ac:dyDescent="0.25">
      <c r="D857" s="310"/>
      <c r="F857" s="307"/>
      <c r="G857" s="308"/>
      <c r="H857" s="309"/>
      <c r="I857" s="241"/>
    </row>
    <row r="858" spans="4:9" ht="15" customHeight="1" x14ac:dyDescent="0.25">
      <c r="D858" s="310"/>
      <c r="F858" s="307"/>
      <c r="G858" s="308"/>
      <c r="H858" s="309"/>
      <c r="I858" s="241"/>
    </row>
    <row r="859" spans="4:9" ht="15" customHeight="1" x14ac:dyDescent="0.25">
      <c r="D859" s="310"/>
      <c r="F859" s="307"/>
      <c r="G859" s="308"/>
      <c r="H859" s="309"/>
      <c r="I859" s="241"/>
    </row>
    <row r="860" spans="4:9" ht="15" customHeight="1" x14ac:dyDescent="0.25">
      <c r="D860" s="310"/>
      <c r="F860" s="307"/>
      <c r="G860" s="308"/>
      <c r="H860" s="309"/>
      <c r="I860" s="241"/>
    </row>
    <row r="861" spans="4:9" ht="15" customHeight="1" x14ac:dyDescent="0.25">
      <c r="D861" s="310"/>
      <c r="F861" s="307"/>
      <c r="G861" s="308"/>
      <c r="H861" s="309"/>
      <c r="I861" s="241"/>
    </row>
    <row r="862" spans="4:9" ht="15" customHeight="1" x14ac:dyDescent="0.25">
      <c r="D862" s="306"/>
      <c r="F862" s="307"/>
      <c r="G862" s="308"/>
      <c r="H862" s="309"/>
      <c r="I862" s="241"/>
    </row>
    <row r="863" spans="4:9" ht="15" customHeight="1" x14ac:dyDescent="0.25">
      <c r="D863" s="306"/>
      <c r="F863" s="307"/>
      <c r="G863" s="308"/>
      <c r="H863" s="309"/>
      <c r="I863" s="241"/>
    </row>
    <row r="864" spans="4:9" ht="15" customHeight="1" x14ac:dyDescent="0.25">
      <c r="D864" s="306"/>
      <c r="F864" s="307"/>
      <c r="G864" s="308"/>
      <c r="H864" s="309"/>
      <c r="I864" s="241"/>
    </row>
    <row r="865" spans="4:9" ht="15" customHeight="1" x14ac:dyDescent="0.25">
      <c r="D865" s="306"/>
      <c r="F865" s="307"/>
      <c r="G865" s="308"/>
      <c r="H865" s="309"/>
      <c r="I865" s="241"/>
    </row>
    <row r="866" spans="4:9" ht="15" customHeight="1" x14ac:dyDescent="0.25">
      <c r="D866" s="306"/>
      <c r="F866" s="307"/>
      <c r="G866" s="308"/>
      <c r="H866" s="309"/>
      <c r="I866" s="241"/>
    </row>
    <row r="867" spans="4:9" ht="15" customHeight="1" x14ac:dyDescent="0.25">
      <c r="D867" s="306"/>
      <c r="F867" s="307"/>
      <c r="G867" s="308"/>
      <c r="H867" s="309"/>
      <c r="I867" s="241"/>
    </row>
    <row r="868" spans="4:9" ht="15" customHeight="1" x14ac:dyDescent="0.25">
      <c r="D868" s="306"/>
      <c r="F868" s="307"/>
      <c r="G868" s="308"/>
      <c r="H868" s="309"/>
      <c r="I868" s="241"/>
    </row>
    <row r="869" spans="4:9" ht="15" customHeight="1" x14ac:dyDescent="0.25">
      <c r="D869" s="306"/>
      <c r="F869" s="307"/>
      <c r="G869" s="308"/>
      <c r="H869" s="309"/>
      <c r="I869" s="241"/>
    </row>
    <row r="870" spans="4:9" ht="15" customHeight="1" x14ac:dyDescent="0.25">
      <c r="D870" s="306"/>
      <c r="F870" s="307"/>
      <c r="G870" s="308"/>
      <c r="H870" s="309"/>
      <c r="I870" s="241"/>
    </row>
    <row r="871" spans="4:9" ht="15" customHeight="1" x14ac:dyDescent="0.25">
      <c r="D871" s="306"/>
      <c r="F871" s="307"/>
      <c r="G871" s="308"/>
      <c r="H871" s="309"/>
      <c r="I871" s="241"/>
    </row>
    <row r="872" spans="4:9" ht="15" customHeight="1" x14ac:dyDescent="0.25">
      <c r="D872" s="306"/>
      <c r="F872" s="307"/>
      <c r="G872" s="308"/>
      <c r="H872" s="309"/>
      <c r="I872" s="241"/>
    </row>
    <row r="873" spans="4:9" ht="15" customHeight="1" x14ac:dyDescent="0.25">
      <c r="D873" s="306"/>
      <c r="F873" s="307"/>
      <c r="G873" s="308"/>
      <c r="H873" s="309"/>
      <c r="I873" s="241"/>
    </row>
    <row r="874" spans="4:9" ht="15" customHeight="1" x14ac:dyDescent="0.25">
      <c r="D874" s="306"/>
      <c r="F874" s="307"/>
      <c r="G874" s="308"/>
      <c r="H874" s="309"/>
      <c r="I874" s="241"/>
    </row>
    <row r="875" spans="4:9" ht="15" customHeight="1" x14ac:dyDescent="0.25">
      <c r="D875" s="306"/>
      <c r="F875" s="307"/>
      <c r="G875" s="308"/>
      <c r="H875" s="309"/>
      <c r="I875" s="241"/>
    </row>
    <row r="876" spans="4:9" ht="15" customHeight="1" x14ac:dyDescent="0.25">
      <c r="D876" s="306"/>
      <c r="F876" s="307"/>
      <c r="G876" s="308"/>
      <c r="H876" s="309"/>
      <c r="I876" s="241"/>
    </row>
    <row r="877" spans="4:9" ht="15" customHeight="1" x14ac:dyDescent="0.25">
      <c r="D877" s="306"/>
      <c r="F877" s="307"/>
      <c r="G877" s="308"/>
      <c r="H877" s="309"/>
      <c r="I877" s="241"/>
    </row>
    <row r="878" spans="4:9" ht="15" customHeight="1" x14ac:dyDescent="0.25">
      <c r="D878" s="306"/>
      <c r="F878" s="307"/>
      <c r="G878" s="308"/>
      <c r="H878" s="309"/>
      <c r="I878" s="241"/>
    </row>
    <row r="879" spans="4:9" ht="15" customHeight="1" x14ac:dyDescent="0.25">
      <c r="D879" s="306"/>
      <c r="F879" s="307"/>
      <c r="G879" s="308"/>
      <c r="H879" s="309"/>
      <c r="I879" s="241"/>
    </row>
    <row r="880" spans="4:9" ht="15" customHeight="1" x14ac:dyDescent="0.25">
      <c r="D880" s="306"/>
      <c r="F880" s="307"/>
      <c r="G880" s="308"/>
      <c r="H880" s="309"/>
      <c r="I880" s="241"/>
    </row>
    <row r="881" spans="4:9" ht="15" customHeight="1" x14ac:dyDescent="0.25">
      <c r="D881" s="306"/>
      <c r="F881" s="307"/>
      <c r="G881" s="308"/>
      <c r="H881" s="309"/>
      <c r="I881" s="241"/>
    </row>
    <row r="882" spans="4:9" ht="15" customHeight="1" x14ac:dyDescent="0.25">
      <c r="D882" s="306"/>
      <c r="F882" s="307"/>
      <c r="G882" s="308"/>
      <c r="H882" s="309"/>
      <c r="I882" s="241"/>
    </row>
    <row r="883" spans="4:9" ht="15" customHeight="1" x14ac:dyDescent="0.25">
      <c r="D883" s="306"/>
      <c r="F883" s="307"/>
      <c r="G883" s="308"/>
      <c r="H883" s="309"/>
      <c r="I883" s="241"/>
    </row>
    <row r="884" spans="4:9" ht="15" customHeight="1" x14ac:dyDescent="0.25">
      <c r="D884" s="306"/>
      <c r="F884" s="307"/>
      <c r="G884" s="308"/>
      <c r="H884" s="309"/>
      <c r="I884" s="241"/>
    </row>
    <row r="885" spans="4:9" ht="15" customHeight="1" x14ac:dyDescent="0.25">
      <c r="D885" s="306"/>
      <c r="F885" s="307"/>
      <c r="G885" s="308"/>
      <c r="H885" s="309"/>
      <c r="I885" s="241"/>
    </row>
    <row r="886" spans="4:9" ht="15" customHeight="1" x14ac:dyDescent="0.25">
      <c r="D886" s="306"/>
      <c r="F886" s="307"/>
      <c r="G886" s="308"/>
      <c r="H886" s="309"/>
      <c r="I886" s="241"/>
    </row>
    <row r="887" spans="4:9" ht="15" customHeight="1" x14ac:dyDescent="0.25">
      <c r="D887" s="310"/>
      <c r="F887" s="307"/>
      <c r="G887" s="308"/>
      <c r="H887" s="309"/>
      <c r="I887" s="241"/>
    </row>
    <row r="888" spans="4:9" ht="15" customHeight="1" x14ac:dyDescent="0.25">
      <c r="D888" s="306"/>
      <c r="F888" s="307"/>
      <c r="G888" s="308"/>
      <c r="H888" s="309"/>
      <c r="I888" s="241"/>
    </row>
    <row r="889" spans="4:9" ht="15" customHeight="1" x14ac:dyDescent="0.25">
      <c r="D889" s="306"/>
      <c r="F889" s="307"/>
      <c r="G889" s="308"/>
      <c r="H889" s="309"/>
      <c r="I889" s="241"/>
    </row>
    <row r="890" spans="4:9" ht="15" customHeight="1" x14ac:dyDescent="0.25">
      <c r="D890" s="306"/>
      <c r="F890" s="307"/>
      <c r="G890" s="308"/>
      <c r="H890" s="309"/>
      <c r="I890" s="241"/>
    </row>
    <row r="891" spans="4:9" ht="15" customHeight="1" x14ac:dyDescent="0.25">
      <c r="D891" s="306"/>
      <c r="F891" s="307"/>
      <c r="G891" s="308"/>
      <c r="H891" s="309"/>
      <c r="I891" s="241"/>
    </row>
    <row r="892" spans="4:9" ht="15" customHeight="1" x14ac:dyDescent="0.25">
      <c r="D892" s="306"/>
      <c r="F892" s="307"/>
      <c r="G892" s="308"/>
      <c r="H892" s="309"/>
      <c r="I892" s="241"/>
    </row>
    <row r="893" spans="4:9" ht="15" customHeight="1" x14ac:dyDescent="0.25">
      <c r="D893" s="306"/>
      <c r="F893" s="307"/>
      <c r="G893" s="308"/>
      <c r="H893" s="309"/>
      <c r="I893" s="241"/>
    </row>
    <row r="894" spans="4:9" ht="15" customHeight="1" x14ac:dyDescent="0.25">
      <c r="D894" s="306"/>
      <c r="F894" s="307"/>
      <c r="G894" s="308"/>
      <c r="H894" s="309"/>
      <c r="I894" s="241"/>
    </row>
    <row r="895" spans="4:9" ht="15" customHeight="1" x14ac:dyDescent="0.25">
      <c r="D895" s="306"/>
      <c r="F895" s="307"/>
      <c r="G895" s="308"/>
      <c r="H895" s="309"/>
      <c r="I895" s="241"/>
    </row>
    <row r="896" spans="4:9" ht="15" customHeight="1" x14ac:dyDescent="0.25">
      <c r="D896" s="306"/>
      <c r="F896" s="307"/>
      <c r="G896" s="308"/>
      <c r="H896" s="309"/>
      <c r="I896" s="241"/>
    </row>
    <row r="897" spans="1:9" ht="15" customHeight="1" x14ac:dyDescent="0.25">
      <c r="D897" s="306"/>
      <c r="F897" s="307"/>
      <c r="G897" s="308"/>
      <c r="H897" s="309"/>
      <c r="I897" s="241"/>
    </row>
    <row r="898" spans="1:9" ht="15" customHeight="1" x14ac:dyDescent="0.25">
      <c r="D898" s="306"/>
      <c r="F898" s="307"/>
      <c r="G898" s="308"/>
      <c r="H898" s="309"/>
      <c r="I898" s="241"/>
    </row>
    <row r="899" spans="1:9" ht="15" customHeight="1" x14ac:dyDescent="0.25">
      <c r="D899" s="306"/>
      <c r="F899" s="307"/>
      <c r="G899" s="308"/>
      <c r="H899" s="309"/>
      <c r="I899" s="241"/>
    </row>
    <row r="900" spans="1:9" ht="15" customHeight="1" x14ac:dyDescent="0.25">
      <c r="D900" s="306"/>
      <c r="F900" s="307"/>
      <c r="G900" s="308"/>
      <c r="H900" s="309"/>
      <c r="I900" s="241"/>
    </row>
    <row r="901" spans="1:9" ht="15" customHeight="1" x14ac:dyDescent="0.25">
      <c r="D901" s="306"/>
      <c r="F901" s="307"/>
      <c r="G901" s="308"/>
      <c r="H901" s="309"/>
      <c r="I901" s="241"/>
    </row>
    <row r="902" spans="1:9" ht="15" customHeight="1" x14ac:dyDescent="0.25">
      <c r="D902" s="306"/>
      <c r="F902" s="307"/>
      <c r="G902" s="308"/>
      <c r="H902" s="309"/>
      <c r="I902" s="241"/>
    </row>
    <row r="903" spans="1:9" ht="15" customHeight="1" x14ac:dyDescent="0.25">
      <c r="D903" s="306"/>
      <c r="F903" s="307"/>
      <c r="G903" s="308"/>
      <c r="H903" s="309"/>
      <c r="I903" s="241"/>
    </row>
    <row r="904" spans="1:9" ht="15" customHeight="1" x14ac:dyDescent="0.25">
      <c r="A904" s="223"/>
      <c r="D904" s="306"/>
      <c r="F904" s="307"/>
      <c r="G904" s="308"/>
      <c r="H904" s="309"/>
      <c r="I904" s="241"/>
    </row>
    <row r="905" spans="1:9" ht="15" customHeight="1" x14ac:dyDescent="0.25">
      <c r="D905" s="306"/>
      <c r="F905" s="307"/>
      <c r="G905" s="308"/>
      <c r="H905" s="309"/>
      <c r="I905" s="241"/>
    </row>
    <row r="906" spans="1:9" ht="15" customHeight="1" x14ac:dyDescent="0.25">
      <c r="D906" s="310"/>
      <c r="F906" s="307"/>
      <c r="G906" s="308"/>
      <c r="H906" s="309"/>
      <c r="I906" s="241"/>
    </row>
    <row r="907" spans="1:9" ht="15" customHeight="1" x14ac:dyDescent="0.25">
      <c r="D907" s="310"/>
      <c r="F907" s="307"/>
      <c r="G907" s="308"/>
      <c r="H907" s="309"/>
      <c r="I907" s="241"/>
    </row>
    <row r="908" spans="1:9" ht="15" customHeight="1" x14ac:dyDescent="0.25">
      <c r="D908" s="306"/>
      <c r="F908" s="307"/>
      <c r="G908" s="308"/>
      <c r="H908" s="309"/>
      <c r="I908" s="241"/>
    </row>
    <row r="909" spans="1:9" ht="15" customHeight="1" x14ac:dyDescent="0.25">
      <c r="D909" s="310"/>
      <c r="F909" s="307"/>
      <c r="G909" s="308"/>
      <c r="H909" s="309"/>
      <c r="I909" s="241"/>
    </row>
    <row r="910" spans="1:9" ht="15" customHeight="1" x14ac:dyDescent="0.25">
      <c r="D910" s="306"/>
      <c r="F910" s="307"/>
      <c r="G910" s="308"/>
      <c r="H910" s="309"/>
      <c r="I910" s="241"/>
    </row>
    <row r="911" spans="1:9" ht="15" customHeight="1" x14ac:dyDescent="0.25">
      <c r="D911" s="306"/>
      <c r="F911" s="307"/>
      <c r="G911" s="308"/>
      <c r="H911" s="309"/>
      <c r="I911" s="241"/>
    </row>
    <row r="912" spans="1:9" ht="15" customHeight="1" x14ac:dyDescent="0.25">
      <c r="D912" s="306"/>
      <c r="F912" s="307"/>
      <c r="G912" s="308"/>
      <c r="H912" s="309"/>
      <c r="I912" s="241"/>
    </row>
    <row r="913" spans="4:9" ht="15" customHeight="1" x14ac:dyDescent="0.25">
      <c r="D913" s="306"/>
      <c r="F913" s="307"/>
      <c r="G913" s="308"/>
      <c r="H913" s="309"/>
      <c r="I913" s="241"/>
    </row>
    <row r="914" spans="4:9" ht="15" customHeight="1" x14ac:dyDescent="0.25">
      <c r="D914" s="306"/>
      <c r="F914" s="307"/>
      <c r="G914" s="308"/>
      <c r="H914" s="309"/>
      <c r="I914" s="241"/>
    </row>
    <row r="915" spans="4:9" ht="15" customHeight="1" x14ac:dyDescent="0.25">
      <c r="D915" s="310"/>
      <c r="F915" s="307"/>
      <c r="G915" s="308"/>
      <c r="H915" s="309"/>
      <c r="I915" s="241"/>
    </row>
    <row r="916" spans="4:9" ht="15" customHeight="1" x14ac:dyDescent="0.25">
      <c r="D916" s="310"/>
      <c r="F916" s="307"/>
      <c r="G916" s="308"/>
      <c r="H916" s="309"/>
      <c r="I916" s="241"/>
    </row>
    <row r="917" spans="4:9" ht="15" customHeight="1" x14ac:dyDescent="0.25">
      <c r="D917" s="310"/>
      <c r="F917" s="307"/>
      <c r="G917" s="308"/>
      <c r="H917" s="309"/>
      <c r="I917" s="241"/>
    </row>
    <row r="918" spans="4:9" ht="15" customHeight="1" x14ac:dyDescent="0.25">
      <c r="D918" s="310"/>
      <c r="F918" s="307"/>
      <c r="G918" s="308"/>
      <c r="H918" s="309"/>
      <c r="I918" s="241"/>
    </row>
    <row r="919" spans="4:9" ht="15" customHeight="1" x14ac:dyDescent="0.25">
      <c r="D919" s="306"/>
      <c r="F919" s="307"/>
      <c r="G919" s="308"/>
      <c r="H919" s="309"/>
      <c r="I919" s="241"/>
    </row>
    <row r="920" spans="4:9" ht="15" customHeight="1" x14ac:dyDescent="0.25">
      <c r="D920" s="306"/>
      <c r="F920" s="307"/>
      <c r="G920" s="308"/>
      <c r="H920" s="309"/>
      <c r="I920" s="241"/>
    </row>
    <row r="921" spans="4:9" ht="15" customHeight="1" x14ac:dyDescent="0.25">
      <c r="D921" s="306"/>
      <c r="F921" s="307"/>
      <c r="G921" s="308"/>
      <c r="H921" s="309"/>
      <c r="I921" s="241"/>
    </row>
    <row r="922" spans="4:9" ht="15" customHeight="1" x14ac:dyDescent="0.25">
      <c r="D922" s="306"/>
      <c r="F922" s="307"/>
      <c r="G922" s="308"/>
      <c r="H922" s="309"/>
      <c r="I922" s="241"/>
    </row>
    <row r="923" spans="4:9" ht="15" customHeight="1" x14ac:dyDescent="0.25">
      <c r="D923" s="306"/>
      <c r="F923" s="307"/>
      <c r="G923" s="308"/>
      <c r="H923" s="309"/>
      <c r="I923" s="241"/>
    </row>
    <row r="924" spans="4:9" ht="15" customHeight="1" x14ac:dyDescent="0.25">
      <c r="D924" s="306"/>
      <c r="F924" s="307"/>
      <c r="G924" s="308"/>
      <c r="H924" s="309"/>
      <c r="I924" s="241"/>
    </row>
    <row r="925" spans="4:9" ht="15" customHeight="1" x14ac:dyDescent="0.25">
      <c r="D925" s="306"/>
      <c r="F925" s="307"/>
      <c r="G925" s="308"/>
      <c r="H925" s="309"/>
      <c r="I925" s="241"/>
    </row>
    <row r="926" spans="4:9" ht="15" customHeight="1" x14ac:dyDescent="0.25">
      <c r="D926" s="306"/>
      <c r="F926" s="307"/>
      <c r="G926" s="308"/>
      <c r="H926" s="309"/>
      <c r="I926" s="241"/>
    </row>
    <row r="927" spans="4:9" ht="15" customHeight="1" x14ac:dyDescent="0.25">
      <c r="D927" s="306"/>
      <c r="F927" s="307"/>
      <c r="G927" s="308"/>
      <c r="H927" s="309"/>
      <c r="I927" s="241"/>
    </row>
    <row r="928" spans="4:9" ht="15" customHeight="1" x14ac:dyDescent="0.25">
      <c r="D928" s="306"/>
      <c r="F928" s="307"/>
      <c r="G928" s="308"/>
      <c r="H928" s="309"/>
      <c r="I928" s="241"/>
    </row>
    <row r="929" spans="4:9" ht="15" customHeight="1" x14ac:dyDescent="0.25">
      <c r="D929" s="306"/>
      <c r="F929" s="307"/>
      <c r="G929" s="308"/>
      <c r="H929" s="309"/>
      <c r="I929" s="241"/>
    </row>
    <row r="930" spans="4:9" ht="15" customHeight="1" x14ac:dyDescent="0.25">
      <c r="D930" s="306"/>
      <c r="F930" s="307"/>
      <c r="G930" s="308"/>
      <c r="H930" s="309"/>
      <c r="I930" s="241"/>
    </row>
    <row r="931" spans="4:9" ht="15" customHeight="1" x14ac:dyDescent="0.25">
      <c r="D931" s="306"/>
      <c r="F931" s="307"/>
      <c r="G931" s="308"/>
      <c r="H931" s="309"/>
      <c r="I931" s="241"/>
    </row>
    <row r="932" spans="4:9" ht="15" customHeight="1" x14ac:dyDescent="0.25">
      <c r="D932" s="306"/>
      <c r="F932" s="307"/>
      <c r="G932" s="308"/>
      <c r="H932" s="309"/>
      <c r="I932" s="241"/>
    </row>
    <row r="933" spans="4:9" ht="15" customHeight="1" x14ac:dyDescent="0.25">
      <c r="D933" s="306"/>
      <c r="F933" s="307"/>
      <c r="G933" s="308"/>
      <c r="H933" s="309"/>
      <c r="I933" s="241"/>
    </row>
    <row r="934" spans="4:9" ht="15" customHeight="1" x14ac:dyDescent="0.25">
      <c r="D934" s="310"/>
      <c r="F934" s="307"/>
      <c r="G934" s="308"/>
      <c r="H934" s="309"/>
      <c r="I934" s="241"/>
    </row>
    <row r="935" spans="4:9" ht="15" customHeight="1" x14ac:dyDescent="0.25">
      <c r="D935" s="306"/>
      <c r="F935" s="307"/>
      <c r="G935" s="308"/>
      <c r="H935" s="309"/>
      <c r="I935" s="241"/>
    </row>
    <row r="936" spans="4:9" ht="15" customHeight="1" x14ac:dyDescent="0.25">
      <c r="D936" s="306"/>
      <c r="F936" s="307"/>
      <c r="G936" s="308"/>
      <c r="H936" s="309"/>
      <c r="I936" s="241"/>
    </row>
    <row r="937" spans="4:9" ht="15" customHeight="1" x14ac:dyDescent="0.25">
      <c r="D937" s="310"/>
      <c r="F937" s="307"/>
      <c r="G937" s="308"/>
      <c r="H937" s="309"/>
      <c r="I937" s="241"/>
    </row>
    <row r="938" spans="4:9" ht="15" customHeight="1" x14ac:dyDescent="0.25">
      <c r="D938" s="310"/>
      <c r="F938" s="307"/>
      <c r="G938" s="308"/>
      <c r="H938" s="309"/>
      <c r="I938" s="241"/>
    </row>
    <row r="939" spans="4:9" ht="15" customHeight="1" x14ac:dyDescent="0.25">
      <c r="D939" s="306"/>
      <c r="F939" s="307"/>
      <c r="G939" s="308"/>
      <c r="H939" s="309"/>
      <c r="I939" s="241"/>
    </row>
    <row r="940" spans="4:9" ht="15" customHeight="1" x14ac:dyDescent="0.25">
      <c r="D940" s="306"/>
      <c r="F940" s="307"/>
      <c r="G940" s="308"/>
      <c r="H940" s="309"/>
      <c r="I940" s="241"/>
    </row>
    <row r="941" spans="4:9" ht="15" customHeight="1" x14ac:dyDescent="0.25">
      <c r="D941" s="306"/>
      <c r="F941" s="307"/>
      <c r="G941" s="308"/>
      <c r="H941" s="309"/>
      <c r="I941" s="241"/>
    </row>
    <row r="942" spans="4:9" ht="15" customHeight="1" x14ac:dyDescent="0.25">
      <c r="D942" s="310"/>
      <c r="F942" s="307"/>
      <c r="G942" s="308"/>
      <c r="H942" s="309"/>
      <c r="I942" s="241"/>
    </row>
    <row r="943" spans="4:9" ht="15" customHeight="1" x14ac:dyDescent="0.25">
      <c r="D943" s="310"/>
      <c r="F943" s="307"/>
      <c r="G943" s="308"/>
      <c r="H943" s="309"/>
      <c r="I943" s="241"/>
    </row>
    <row r="944" spans="4:9" ht="15" customHeight="1" x14ac:dyDescent="0.25">
      <c r="D944" s="310"/>
      <c r="F944" s="307"/>
      <c r="G944" s="308"/>
      <c r="H944" s="309"/>
      <c r="I944" s="241"/>
    </row>
    <row r="945" spans="4:9" ht="15" customHeight="1" x14ac:dyDescent="0.25">
      <c r="D945" s="306"/>
      <c r="F945" s="307"/>
      <c r="G945" s="308"/>
      <c r="H945" s="309"/>
      <c r="I945" s="241"/>
    </row>
    <row r="946" spans="4:9" ht="15" customHeight="1" x14ac:dyDescent="0.25">
      <c r="D946" s="310"/>
      <c r="F946" s="307"/>
      <c r="G946" s="308"/>
      <c r="H946" s="309"/>
      <c r="I946" s="241"/>
    </row>
    <row r="947" spans="4:9" ht="15" customHeight="1" x14ac:dyDescent="0.25">
      <c r="D947" s="306"/>
      <c r="F947" s="307"/>
      <c r="G947" s="308"/>
      <c r="H947" s="309"/>
      <c r="I947" s="241"/>
    </row>
    <row r="948" spans="4:9" ht="15" customHeight="1" x14ac:dyDescent="0.25">
      <c r="D948" s="306"/>
      <c r="F948" s="307"/>
      <c r="G948" s="308"/>
      <c r="H948" s="309"/>
      <c r="I948" s="241"/>
    </row>
    <row r="949" spans="4:9" ht="15" customHeight="1" x14ac:dyDescent="0.25">
      <c r="D949" s="306"/>
      <c r="F949" s="307"/>
      <c r="G949" s="308"/>
      <c r="H949" s="309"/>
      <c r="I949" s="241"/>
    </row>
    <row r="950" spans="4:9" ht="15" customHeight="1" x14ac:dyDescent="0.25">
      <c r="D950" s="310"/>
      <c r="F950" s="307"/>
      <c r="G950" s="308"/>
      <c r="H950" s="309"/>
      <c r="I950" s="241"/>
    </row>
    <row r="951" spans="4:9" ht="15" customHeight="1" x14ac:dyDescent="0.25">
      <c r="D951" s="306"/>
      <c r="F951" s="307"/>
      <c r="G951" s="308"/>
      <c r="H951" s="309"/>
      <c r="I951" s="241"/>
    </row>
    <row r="952" spans="4:9" ht="15" customHeight="1" x14ac:dyDescent="0.25">
      <c r="D952" s="310"/>
      <c r="F952" s="307"/>
      <c r="G952" s="308"/>
      <c r="H952" s="309"/>
      <c r="I952" s="241"/>
    </row>
    <row r="953" spans="4:9" ht="15" customHeight="1" x14ac:dyDescent="0.25">
      <c r="D953" s="306"/>
      <c r="F953" s="307"/>
      <c r="G953" s="308"/>
      <c r="H953" s="309"/>
      <c r="I953" s="241"/>
    </row>
    <row r="954" spans="4:9" ht="15" customHeight="1" x14ac:dyDescent="0.25">
      <c r="D954" s="306"/>
      <c r="F954" s="307"/>
      <c r="G954" s="308"/>
      <c r="H954" s="309"/>
      <c r="I954" s="241"/>
    </row>
    <row r="955" spans="4:9" ht="15" customHeight="1" x14ac:dyDescent="0.25">
      <c r="D955" s="306"/>
      <c r="F955" s="307"/>
      <c r="G955" s="308"/>
      <c r="H955" s="309"/>
      <c r="I955" s="241"/>
    </row>
    <row r="956" spans="4:9" ht="15" customHeight="1" x14ac:dyDescent="0.25">
      <c r="D956" s="306"/>
      <c r="F956" s="307"/>
      <c r="G956" s="308"/>
      <c r="H956" s="309"/>
      <c r="I956" s="241"/>
    </row>
    <row r="957" spans="4:9" ht="15" customHeight="1" x14ac:dyDescent="0.25">
      <c r="D957" s="306"/>
      <c r="F957" s="307"/>
      <c r="G957" s="308"/>
      <c r="H957" s="309"/>
      <c r="I957" s="241"/>
    </row>
    <row r="958" spans="4:9" ht="15" customHeight="1" x14ac:dyDescent="0.25">
      <c r="D958" s="306"/>
      <c r="F958" s="307"/>
      <c r="G958" s="308"/>
      <c r="H958" s="309"/>
      <c r="I958" s="241"/>
    </row>
    <row r="959" spans="4:9" ht="15" customHeight="1" x14ac:dyDescent="0.25">
      <c r="D959" s="306"/>
      <c r="F959" s="307"/>
      <c r="G959" s="308"/>
      <c r="H959" s="309"/>
      <c r="I959" s="241"/>
    </row>
    <row r="960" spans="4:9" ht="15" customHeight="1" x14ac:dyDescent="0.25">
      <c r="D960" s="306"/>
      <c r="F960" s="307"/>
      <c r="G960" s="308"/>
      <c r="H960" s="309"/>
      <c r="I960" s="241"/>
    </row>
    <row r="961" spans="2:9" ht="15" customHeight="1" x14ac:dyDescent="0.25">
      <c r="D961" s="306"/>
      <c r="F961" s="307"/>
      <c r="G961" s="308"/>
      <c r="H961" s="309"/>
      <c r="I961" s="241"/>
    </row>
    <row r="962" spans="2:9" ht="15" customHeight="1" x14ac:dyDescent="0.25">
      <c r="D962" s="306"/>
      <c r="F962" s="307"/>
      <c r="G962" s="308"/>
      <c r="H962" s="309"/>
      <c r="I962" s="241"/>
    </row>
    <row r="963" spans="2:9" ht="15" customHeight="1" x14ac:dyDescent="0.25">
      <c r="D963" s="306"/>
      <c r="F963" s="307"/>
      <c r="G963" s="308"/>
      <c r="H963" s="309"/>
      <c r="I963" s="241"/>
    </row>
    <row r="964" spans="2:9" ht="15" customHeight="1" x14ac:dyDescent="0.25">
      <c r="D964" s="310"/>
      <c r="F964" s="307"/>
      <c r="G964" s="308"/>
      <c r="H964" s="309"/>
      <c r="I964" s="241"/>
    </row>
    <row r="965" spans="2:9" ht="15" customHeight="1" x14ac:dyDescent="0.25">
      <c r="D965" s="306"/>
      <c r="F965" s="307"/>
      <c r="G965" s="308"/>
      <c r="H965" s="309"/>
      <c r="I965" s="241"/>
    </row>
    <row r="966" spans="2:9" ht="15" customHeight="1" x14ac:dyDescent="0.25">
      <c r="D966" s="306"/>
      <c r="F966" s="307"/>
      <c r="G966" s="308"/>
      <c r="H966" s="309"/>
      <c r="I966" s="241"/>
    </row>
    <row r="967" spans="2:9" ht="15" customHeight="1" x14ac:dyDescent="0.25">
      <c r="D967" s="306"/>
      <c r="F967" s="307"/>
      <c r="G967" s="308"/>
      <c r="H967" s="309"/>
      <c r="I967" s="241"/>
    </row>
    <row r="968" spans="2:9" ht="15" customHeight="1" x14ac:dyDescent="0.25">
      <c r="D968" s="306"/>
      <c r="F968" s="311"/>
      <c r="G968" s="312"/>
      <c r="H968" s="306"/>
    </row>
    <row r="969" spans="2:9" ht="15" customHeight="1" x14ac:dyDescent="0.25">
      <c r="B969" s="223"/>
    </row>
    <row r="970" spans="2:9" ht="15" customHeight="1" x14ac:dyDescent="0.25">
      <c r="D970" s="313"/>
      <c r="F970" s="311"/>
      <c r="G970" s="314"/>
      <c r="H970" s="205"/>
      <c r="I970" s="241"/>
    </row>
    <row r="971" spans="2:9" ht="15" customHeight="1" x14ac:dyDescent="0.25">
      <c r="D971" s="306"/>
      <c r="F971" s="311"/>
      <c r="G971" s="312"/>
      <c r="H971" s="306"/>
      <c r="I971" s="241"/>
    </row>
    <row r="972" spans="2:9" ht="15" customHeight="1" x14ac:dyDescent="0.25">
      <c r="C972" s="304"/>
      <c r="D972" s="306"/>
      <c r="F972" s="311"/>
      <c r="G972" s="312"/>
      <c r="H972" s="306"/>
      <c r="I972" s="315"/>
    </row>
    <row r="973" spans="2:9" ht="15" customHeight="1" x14ac:dyDescent="0.25">
      <c r="B973" s="223"/>
      <c r="D973" s="306"/>
      <c r="F973" s="311"/>
      <c r="G973" s="312"/>
      <c r="H973" s="306"/>
      <c r="I973" s="315"/>
    </row>
    <row r="974" spans="2:9" ht="15" customHeight="1" x14ac:dyDescent="0.25">
      <c r="B974" s="223"/>
    </row>
    <row r="975" spans="2:9" ht="15" customHeight="1" x14ac:dyDescent="0.25">
      <c r="B975" s="223"/>
      <c r="D975" s="306"/>
      <c r="F975" s="311"/>
      <c r="G975" s="312"/>
      <c r="H975" s="306"/>
    </row>
    <row r="976" spans="2:9" ht="15" customHeight="1" x14ac:dyDescent="0.25">
      <c r="B976" s="223"/>
    </row>
    <row r="977" spans="2:10" ht="15" customHeight="1" x14ac:dyDescent="0.25">
      <c r="D977" s="128"/>
      <c r="F977" s="55"/>
      <c r="G977" s="137"/>
      <c r="H977" s="89"/>
      <c r="I977" s="241"/>
    </row>
    <row r="978" spans="2:10" ht="15" customHeight="1" x14ac:dyDescent="0.25">
      <c r="B978" s="223"/>
    </row>
    <row r="979" spans="2:10" ht="15" customHeight="1" x14ac:dyDescent="0.25">
      <c r="B979" s="223"/>
      <c r="C979" s="304"/>
    </row>
    <row r="980" spans="2:10" ht="15" customHeight="1" x14ac:dyDescent="0.25">
      <c r="B980" s="223"/>
      <c r="C980" s="304"/>
    </row>
    <row r="981" spans="2:10" ht="15" customHeight="1" x14ac:dyDescent="0.25">
      <c r="B981" s="223"/>
      <c r="C981" s="304"/>
    </row>
    <row r="982" spans="2:10" ht="15" customHeight="1" x14ac:dyDescent="0.25">
      <c r="C982" s="304"/>
      <c r="D982" s="128"/>
      <c r="F982" s="99"/>
      <c r="G982" s="316"/>
      <c r="H982" s="128"/>
      <c r="I982" s="241"/>
    </row>
    <row r="983" spans="2:10" ht="15" customHeight="1" x14ac:dyDescent="0.25">
      <c r="B983" s="223"/>
      <c r="C983" s="304"/>
      <c r="D983" s="313"/>
      <c r="F983" s="99"/>
      <c r="G983" s="314"/>
      <c r="H983" s="205"/>
      <c r="I983" s="241"/>
    </row>
    <row r="984" spans="2:10" ht="15" customHeight="1" x14ac:dyDescent="0.25">
      <c r="B984" s="223"/>
      <c r="C984" s="304"/>
      <c r="G984" s="136"/>
    </row>
    <row r="985" spans="2:10" ht="15" customHeight="1" x14ac:dyDescent="0.25">
      <c r="B985" s="223"/>
    </row>
    <row r="986" spans="2:10" ht="15" customHeight="1" x14ac:dyDescent="0.25">
      <c r="B986" s="223"/>
    </row>
    <row r="987" spans="2:10" ht="15" customHeight="1" x14ac:dyDescent="0.25">
      <c r="D987" s="128"/>
      <c r="F987" s="55"/>
      <c r="G987" s="137"/>
      <c r="H987" s="89"/>
      <c r="I987" s="241"/>
    </row>
    <row r="988" spans="2:10" ht="15" customHeight="1" x14ac:dyDescent="0.25">
      <c r="B988" s="223"/>
    </row>
    <row r="989" spans="2:10" ht="15" customHeight="1" x14ac:dyDescent="0.25">
      <c r="B989" s="223"/>
      <c r="C989" s="304"/>
    </row>
    <row r="990" spans="2:10" ht="15" customHeight="1" x14ac:dyDescent="0.25">
      <c r="B990" s="223"/>
    </row>
    <row r="991" spans="2:10" ht="15" customHeight="1" x14ac:dyDescent="0.25">
      <c r="B991" s="223"/>
      <c r="J991" s="136"/>
    </row>
    <row r="992" spans="2:10" ht="15" customHeight="1" x14ac:dyDescent="0.25">
      <c r="D992" s="306"/>
      <c r="F992" s="311"/>
      <c r="G992" s="317"/>
      <c r="H992" s="306"/>
      <c r="I992" s="241"/>
    </row>
    <row r="993" spans="2:10" ht="15" customHeight="1" x14ac:dyDescent="0.25">
      <c r="D993" s="306"/>
      <c r="F993" s="311"/>
      <c r="G993" s="312"/>
      <c r="H993" s="306"/>
      <c r="I993" s="241"/>
      <c r="J993" s="136"/>
    </row>
    <row r="994" spans="2:10" ht="15" customHeight="1" x14ac:dyDescent="0.25">
      <c r="C994" s="304"/>
      <c r="D994" s="306"/>
      <c r="F994" s="311"/>
      <c r="G994" s="317"/>
      <c r="H994" s="306"/>
      <c r="I994" s="241"/>
    </row>
    <row r="995" spans="2:10" ht="15" customHeight="1" x14ac:dyDescent="0.25">
      <c r="D995" s="128"/>
      <c r="F995" s="55"/>
      <c r="G995" s="137"/>
      <c r="H995" s="89"/>
      <c r="I995" s="241"/>
      <c r="J995" s="242"/>
    </row>
    <row r="996" spans="2:10" ht="15" customHeight="1" x14ac:dyDescent="0.25">
      <c r="D996" s="128"/>
      <c r="F996" s="55"/>
      <c r="G996" s="137"/>
      <c r="H996" s="89"/>
      <c r="I996" s="241"/>
    </row>
    <row r="997" spans="2:10" ht="15" customHeight="1" x14ac:dyDescent="0.25">
      <c r="C997" s="318"/>
      <c r="D997" s="128"/>
      <c r="F997" s="135"/>
      <c r="G997" s="137"/>
      <c r="H997" s="89"/>
      <c r="I997" s="241"/>
      <c r="J997" s="242"/>
    </row>
    <row r="998" spans="2:10" ht="15" customHeight="1" x14ac:dyDescent="0.25">
      <c r="D998" s="128"/>
      <c r="F998" s="55"/>
      <c r="G998" s="319"/>
      <c r="H998" s="89"/>
      <c r="I998" s="241"/>
    </row>
    <row r="999" spans="2:10" ht="15" customHeight="1" x14ac:dyDescent="0.25">
      <c r="D999" s="310"/>
      <c r="F999" s="307"/>
      <c r="G999" s="308"/>
      <c r="H999" s="309"/>
      <c r="I999" s="241"/>
      <c r="J999" s="136"/>
    </row>
    <row r="1000" spans="2:10" ht="15" customHeight="1" x14ac:dyDescent="0.25">
      <c r="C1000" s="304"/>
      <c r="D1000" s="310"/>
      <c r="F1000" s="307"/>
      <c r="G1000" s="308"/>
      <c r="H1000" s="309"/>
      <c r="I1000" s="241"/>
    </row>
    <row r="1001" spans="2:10" ht="15" customHeight="1" x14ac:dyDescent="0.25">
      <c r="D1001" s="310"/>
      <c r="F1001" s="307"/>
      <c r="G1001" s="308"/>
      <c r="H1001" s="309"/>
      <c r="I1001" s="241"/>
    </row>
    <row r="1002" spans="2:10" ht="15" customHeight="1" x14ac:dyDescent="0.25">
      <c r="D1002" s="310"/>
      <c r="F1002" s="307"/>
      <c r="G1002" s="308"/>
      <c r="H1002" s="309"/>
      <c r="I1002" s="241"/>
    </row>
    <row r="1003" spans="2:10" ht="15" customHeight="1" x14ac:dyDescent="0.25">
      <c r="D1003" s="310"/>
      <c r="F1003" s="307"/>
      <c r="G1003" s="308"/>
      <c r="H1003" s="309"/>
      <c r="I1003" s="241"/>
    </row>
    <row r="1004" spans="2:10" ht="15" customHeight="1" x14ac:dyDescent="0.25">
      <c r="B1004" s="223"/>
      <c r="D1004" s="310"/>
      <c r="F1004" s="307"/>
      <c r="G1004" s="308"/>
      <c r="H1004" s="309"/>
      <c r="I1004" s="241"/>
    </row>
    <row r="1005" spans="2:10" ht="15" customHeight="1" x14ac:dyDescent="0.25">
      <c r="B1005" s="223"/>
      <c r="D1005" s="310"/>
      <c r="F1005" s="307"/>
      <c r="G1005" s="308"/>
      <c r="H1005" s="309"/>
      <c r="I1005" s="241"/>
    </row>
    <row r="1006" spans="2:10" ht="15" customHeight="1" x14ac:dyDescent="0.25">
      <c r="B1006" s="223"/>
      <c r="D1006" s="306"/>
      <c r="F1006" s="307"/>
      <c r="G1006" s="308"/>
      <c r="H1006" s="309"/>
      <c r="I1006" s="241"/>
    </row>
    <row r="1009" spans="2:9" ht="15" customHeight="1" x14ac:dyDescent="0.25">
      <c r="B1009" s="223"/>
    </row>
    <row r="1010" spans="2:9" ht="15" customHeight="1" x14ac:dyDescent="0.25">
      <c r="D1010" s="306"/>
      <c r="F1010" s="311"/>
      <c r="G1010" s="312"/>
      <c r="H1010" s="306"/>
      <c r="I1010" s="241"/>
    </row>
    <row r="1011" spans="2:9" ht="15" customHeight="1" x14ac:dyDescent="0.25">
      <c r="D1011" s="128"/>
      <c r="F1011" s="55"/>
      <c r="G1011" s="137"/>
      <c r="H1011" s="89"/>
      <c r="I1011" s="241"/>
    </row>
    <row r="1012" spans="2:9" ht="15" customHeight="1" x14ac:dyDescent="0.25">
      <c r="C1012" s="304"/>
      <c r="D1012" s="128"/>
      <c r="F1012" s="55"/>
      <c r="G1012" s="137"/>
      <c r="H1012" s="89"/>
      <c r="I1012" s="241"/>
    </row>
    <row r="1013" spans="2:9" ht="15" customHeight="1" x14ac:dyDescent="0.25">
      <c r="D1013" s="310"/>
      <c r="F1013" s="307"/>
      <c r="G1013" s="308"/>
      <c r="H1013" s="309"/>
      <c r="I1013" s="241"/>
    </row>
    <row r="1014" spans="2:9" ht="15" customHeight="1" x14ac:dyDescent="0.25">
      <c r="D1014" s="310"/>
      <c r="F1014" s="307"/>
      <c r="G1014" s="308"/>
      <c r="H1014" s="309"/>
      <c r="I1014" s="241"/>
    </row>
    <row r="1015" spans="2:9" ht="15" customHeight="1" x14ac:dyDescent="0.25">
      <c r="C1015" s="304"/>
      <c r="D1015" s="310"/>
      <c r="F1015" s="307"/>
      <c r="G1015" s="308"/>
      <c r="H1015" s="309"/>
      <c r="I1015" s="241"/>
    </row>
    <row r="1016" spans="2:9" ht="15" customHeight="1" x14ac:dyDescent="0.25">
      <c r="B1016" s="223"/>
      <c r="D1016" s="310"/>
      <c r="F1016" s="307"/>
      <c r="G1016" s="308"/>
      <c r="H1016" s="309"/>
      <c r="I1016" s="241"/>
    </row>
    <row r="1017" spans="2:9" ht="15" customHeight="1" x14ac:dyDescent="0.25">
      <c r="D1017" s="310"/>
      <c r="F1017" s="307"/>
      <c r="G1017" s="308"/>
      <c r="H1017" s="309"/>
      <c r="I1017" s="241"/>
    </row>
    <row r="1018" spans="2:9" ht="15" customHeight="1" x14ac:dyDescent="0.25">
      <c r="C1018" s="304"/>
      <c r="D1018" s="242"/>
      <c r="G1018" s="136"/>
    </row>
    <row r="1019" spans="2:9" ht="15" customHeight="1" x14ac:dyDescent="0.25">
      <c r="D1019" s="242"/>
      <c r="G1019" s="136"/>
    </row>
    <row r="1021" spans="2:9" ht="15" customHeight="1" x14ac:dyDescent="0.25">
      <c r="C1021" s="304"/>
    </row>
    <row r="1022" spans="2:9" ht="15" customHeight="1" x14ac:dyDescent="0.25">
      <c r="D1022" s="242"/>
      <c r="G1022" s="3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A53B-964C-4B71-BDFF-9AF025273E48}">
  <dimension ref="A1:P347"/>
  <sheetViews>
    <sheetView workbookViewId="0">
      <selection activeCell="A4" sqref="A4"/>
    </sheetView>
  </sheetViews>
  <sheetFormatPr baseColWidth="10" defaultRowHeight="15" x14ac:dyDescent="0.25"/>
  <cols>
    <col min="1" max="1" width="24.140625" customWidth="1"/>
    <col min="2" max="2" width="12.42578125" customWidth="1"/>
    <col min="3" max="3" width="13" style="329" customWidth="1"/>
    <col min="4" max="4" width="16.5703125" customWidth="1"/>
    <col min="5" max="5" width="12.140625" style="228" customWidth="1"/>
    <col min="6" max="6" width="21.42578125" style="51" customWidth="1"/>
    <col min="7" max="7" width="19.5703125" customWidth="1"/>
    <col min="8" max="8" width="12.5703125" customWidth="1"/>
    <col min="9" max="9" width="15.7109375" customWidth="1"/>
    <col min="10" max="10" width="16.5703125" customWidth="1"/>
    <col min="11" max="11" width="15.42578125" bestFit="1" customWidth="1"/>
    <col min="12" max="12" width="11.42578125" style="97"/>
    <col min="14" max="14" width="15.7109375" style="51" customWidth="1"/>
  </cols>
  <sheetData>
    <row r="1" spans="1:9" ht="45.75" customHeight="1" thickTop="1" thickBot="1" x14ac:dyDescent="0.3">
      <c r="A1" s="577" t="s">
        <v>2787</v>
      </c>
      <c r="B1" s="2" t="s">
        <v>1788</v>
      </c>
      <c r="C1" s="513"/>
      <c r="D1" s="4"/>
      <c r="E1" s="514"/>
      <c r="F1" s="6"/>
      <c r="G1" s="401"/>
      <c r="H1" s="7"/>
      <c r="I1" s="143"/>
    </row>
    <row r="2" spans="1:9" ht="45.75" customHeight="1" thickTop="1" thickBot="1" x14ac:dyDescent="0.3">
      <c r="A2" s="7"/>
      <c r="B2" s="2"/>
      <c r="C2" s="513"/>
      <c r="D2" s="4"/>
      <c r="E2" s="514"/>
      <c r="F2" s="6"/>
      <c r="G2" s="401"/>
      <c r="H2" s="7"/>
    </row>
    <row r="3" spans="1:9" ht="45.75" customHeight="1" thickBot="1" x14ac:dyDescent="0.3">
      <c r="A3" s="830" t="s">
        <v>3072</v>
      </c>
      <c r="B3" s="831"/>
      <c r="C3" s="176"/>
      <c r="D3" s="9"/>
      <c r="E3" s="176"/>
      <c r="F3" s="10"/>
      <c r="G3" s="401"/>
      <c r="H3" s="7"/>
    </row>
    <row r="4" spans="1:9" ht="45.75" customHeight="1" thickBot="1" x14ac:dyDescent="0.3">
      <c r="A4" s="11"/>
      <c r="B4" s="12"/>
      <c r="C4" s="176"/>
      <c r="D4" s="9"/>
      <c r="E4" s="178"/>
      <c r="F4" s="14"/>
      <c r="G4" s="401"/>
      <c r="H4" s="7"/>
    </row>
    <row r="5" spans="1:9" ht="45.75" thickBot="1" x14ac:dyDescent="0.3">
      <c r="A5" s="578" t="s">
        <v>2</v>
      </c>
      <c r="B5" s="579" t="s">
        <v>3</v>
      </c>
      <c r="C5" s="580" t="s">
        <v>4</v>
      </c>
      <c r="D5" s="579" t="s">
        <v>5</v>
      </c>
      <c r="E5" s="581" t="s">
        <v>4</v>
      </c>
      <c r="F5" s="582" t="s">
        <v>6</v>
      </c>
      <c r="G5" s="401"/>
      <c r="H5" s="7"/>
    </row>
    <row r="6" spans="1:9" ht="15" customHeight="1" thickTop="1" x14ac:dyDescent="0.25">
      <c r="A6" s="20" t="s">
        <v>7</v>
      </c>
      <c r="B6" s="21">
        <v>41</v>
      </c>
      <c r="C6" s="27">
        <f>B6/B$15</f>
        <v>0.2303370786516854</v>
      </c>
      <c r="D6" s="21">
        <v>411</v>
      </c>
      <c r="E6" s="27">
        <f>D6/D$15</f>
        <v>0.14143152099105299</v>
      </c>
      <c r="F6" s="24"/>
      <c r="G6" s="401"/>
      <c r="H6" s="7"/>
      <c r="I6" s="90"/>
    </row>
    <row r="7" spans="1:9" x14ac:dyDescent="0.25">
      <c r="A7" s="25" t="s">
        <v>8</v>
      </c>
      <c r="B7" s="26">
        <v>52</v>
      </c>
      <c r="C7" s="27">
        <f>B7/B$15</f>
        <v>0.29213483146067415</v>
      </c>
      <c r="D7" s="28">
        <v>886</v>
      </c>
      <c r="E7" s="27">
        <f>D7/D$15</f>
        <v>0.30488644184445973</v>
      </c>
      <c r="F7" s="29"/>
      <c r="G7" s="401"/>
      <c r="H7" s="7"/>
      <c r="I7" s="90"/>
    </row>
    <row r="8" spans="1:9" x14ac:dyDescent="0.25">
      <c r="A8" s="25" t="s">
        <v>9</v>
      </c>
      <c r="B8" s="30">
        <v>45</v>
      </c>
      <c r="C8" s="27">
        <f>B8/B$15</f>
        <v>0.25280898876404495</v>
      </c>
      <c r="D8" s="32">
        <v>968</v>
      </c>
      <c r="E8" s="27">
        <f>D8/D$15</f>
        <v>0.33310392291810048</v>
      </c>
      <c r="F8" s="29"/>
      <c r="G8" s="401"/>
      <c r="H8" s="7"/>
      <c r="I8" s="90"/>
    </row>
    <row r="9" spans="1:9" x14ac:dyDescent="0.25">
      <c r="A9" s="562" t="s">
        <v>10</v>
      </c>
      <c r="B9" s="563">
        <f>SUM(B6:B8)</f>
        <v>138</v>
      </c>
      <c r="C9" s="564">
        <f>SUM(C6:C8)</f>
        <v>0.77528089887640461</v>
      </c>
      <c r="D9" s="563">
        <f>SUM(D6:D8)</f>
        <v>2265</v>
      </c>
      <c r="E9" s="564">
        <f>SUM(E6:E8)</f>
        <v>0.77942188575361326</v>
      </c>
      <c r="F9" s="565"/>
      <c r="G9" s="401"/>
      <c r="H9" s="7"/>
      <c r="I9" s="90"/>
    </row>
    <row r="10" spans="1:9" x14ac:dyDescent="0.25">
      <c r="A10" s="26"/>
      <c r="B10" s="30"/>
      <c r="C10" s="39"/>
      <c r="D10" s="30"/>
      <c r="E10" s="40"/>
      <c r="F10" s="41"/>
      <c r="G10" s="401"/>
      <c r="H10" s="7"/>
      <c r="I10" s="90"/>
    </row>
    <row r="11" spans="1:9" x14ac:dyDescent="0.25">
      <c r="A11" s="26" t="s">
        <v>11</v>
      </c>
      <c r="B11" s="30">
        <v>35</v>
      </c>
      <c r="C11" s="27">
        <f>B11/B$15</f>
        <v>0.19662921348314608</v>
      </c>
      <c r="D11" s="32">
        <v>567</v>
      </c>
      <c r="E11" s="27">
        <f>D11/D$15</f>
        <v>0.19511355815554027</v>
      </c>
      <c r="F11" s="413">
        <v>4777354.53</v>
      </c>
      <c r="G11" s="401"/>
      <c r="H11" s="7"/>
      <c r="I11" s="90"/>
    </row>
    <row r="12" spans="1:9" x14ac:dyDescent="0.25">
      <c r="A12" s="26" t="s">
        <v>12</v>
      </c>
      <c r="B12" s="30">
        <v>5</v>
      </c>
      <c r="C12" s="27">
        <f>B12/B$15</f>
        <v>2.8089887640449437E-2</v>
      </c>
      <c r="D12" s="32">
        <v>74</v>
      </c>
      <c r="E12" s="27">
        <f>D12/D$15</f>
        <v>2.5464556090846524E-2</v>
      </c>
      <c r="F12" s="413">
        <v>3899403.99</v>
      </c>
      <c r="G12" s="401"/>
      <c r="H12" s="7"/>
      <c r="I12" s="90"/>
    </row>
    <row r="13" spans="1:9" x14ac:dyDescent="0.25">
      <c r="A13" s="562" t="s">
        <v>13</v>
      </c>
      <c r="B13" s="563">
        <f>SUM(B11:B12)</f>
        <v>40</v>
      </c>
      <c r="C13" s="564">
        <f>SUM(C11:C12)</f>
        <v>0.2247191011235955</v>
      </c>
      <c r="D13" s="583">
        <f>SUM(D11:D12)</f>
        <v>641</v>
      </c>
      <c r="E13" s="564">
        <f>SUM(E11:E12)</f>
        <v>0.22057811424638679</v>
      </c>
      <c r="F13" s="565">
        <f>SUM(F11:F12)</f>
        <v>8676758.5199999996</v>
      </c>
      <c r="G13" s="401"/>
      <c r="H13" s="7"/>
    </row>
    <row r="14" spans="1:9" x14ac:dyDescent="0.25">
      <c r="A14" s="44"/>
      <c r="B14" s="30"/>
      <c r="C14" s="45"/>
      <c r="D14" s="30"/>
      <c r="E14" s="46"/>
      <c r="F14" s="47"/>
      <c r="G14" s="401"/>
      <c r="H14" s="7"/>
    </row>
    <row r="15" spans="1:9" x14ac:dyDescent="0.25">
      <c r="A15" s="566" t="s">
        <v>2788</v>
      </c>
      <c r="B15" s="563">
        <f>SUM(B9,B13)</f>
        <v>178</v>
      </c>
      <c r="C15" s="564">
        <f t="shared" ref="C15:F15" si="0">SUM(C9,C13)</f>
        <v>1</v>
      </c>
      <c r="D15" s="563">
        <f t="shared" si="0"/>
        <v>2906</v>
      </c>
      <c r="E15" s="564">
        <f t="shared" si="0"/>
        <v>1</v>
      </c>
      <c r="F15" s="565">
        <f t="shared" si="0"/>
        <v>8676758.5199999996</v>
      </c>
      <c r="G15" s="97"/>
      <c r="I15" s="90"/>
    </row>
    <row r="16" spans="1:9" x14ac:dyDescent="0.25">
      <c r="A16" s="149"/>
      <c r="B16" s="345"/>
      <c r="C16" s="131"/>
      <c r="D16" s="346"/>
      <c r="E16" s="133"/>
      <c r="F16" s="134"/>
      <c r="G16" s="97"/>
    </row>
    <row r="17" spans="1:16" ht="15.75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584" t="s">
        <v>2789</v>
      </c>
      <c r="B18" s="50"/>
      <c r="C18" s="178"/>
      <c r="D18" s="9"/>
      <c r="E18" s="176"/>
      <c r="F18" s="10"/>
      <c r="I18" s="90"/>
    </row>
    <row r="19" spans="1:16" ht="15" customHeight="1" thickTop="1" thickBot="1" x14ac:dyDescent="0.3">
      <c r="A19" s="11"/>
      <c r="B19" s="12"/>
      <c r="C19" s="176"/>
      <c r="D19" s="9"/>
      <c r="E19" s="176"/>
      <c r="F19" s="10"/>
      <c r="I19" s="90"/>
    </row>
    <row r="20" spans="1:16" ht="46.5" thickTop="1" thickBot="1" x14ac:dyDescent="0.3">
      <c r="A20" s="569" t="s">
        <v>16</v>
      </c>
      <c r="B20" s="12"/>
      <c r="C20" s="176"/>
      <c r="D20" s="9"/>
      <c r="E20" s="176"/>
      <c r="F20" s="10"/>
      <c r="H20" s="570" t="s">
        <v>17</v>
      </c>
      <c r="I20" s="90"/>
    </row>
    <row r="21" spans="1:16" ht="16.5" thickTop="1" thickBot="1" x14ac:dyDescent="0.3">
      <c r="F21" s="10"/>
      <c r="I21" s="90"/>
    </row>
    <row r="22" spans="1:16" ht="46.5" thickTop="1" thickBot="1" x14ac:dyDescent="0.3">
      <c r="A22" s="578" t="s">
        <v>2</v>
      </c>
      <c r="B22" s="579" t="s">
        <v>3</v>
      </c>
      <c r="C22" s="580" t="s">
        <v>4</v>
      </c>
      <c r="D22" s="579" t="s">
        <v>5</v>
      </c>
      <c r="E22" s="581" t="s">
        <v>4</v>
      </c>
      <c r="F22" s="582" t="s">
        <v>6</v>
      </c>
      <c r="H22" s="585" t="s">
        <v>18</v>
      </c>
      <c r="I22" s="586" t="s">
        <v>19</v>
      </c>
      <c r="J22" s="587" t="s">
        <v>20</v>
      </c>
      <c r="K22" s="587" t="s">
        <v>21</v>
      </c>
      <c r="L22" s="587" t="s">
        <v>22</v>
      </c>
      <c r="M22" s="587" t="s">
        <v>23</v>
      </c>
      <c r="N22" s="588" t="s">
        <v>6</v>
      </c>
      <c r="O22" s="587" t="s">
        <v>24</v>
      </c>
      <c r="P22" s="589" t="s">
        <v>25</v>
      </c>
    </row>
    <row r="23" spans="1:16" ht="15" customHeight="1" thickTop="1" x14ac:dyDescent="0.25">
      <c r="A23" s="21" t="s">
        <v>7</v>
      </c>
      <c r="B23" s="21">
        <v>40</v>
      </c>
      <c r="C23" s="27">
        <f>B23/B$32</f>
        <v>0.27210884353741499</v>
      </c>
      <c r="D23" s="590">
        <f>SUM(H23:H62)</f>
        <v>405</v>
      </c>
      <c r="E23" s="27">
        <f>D23/D$32</f>
        <v>0.15271493212669685</v>
      </c>
      <c r="F23" s="24"/>
      <c r="H23" s="96">
        <v>10</v>
      </c>
      <c r="I23" s="66">
        <v>10</v>
      </c>
      <c r="J23" s="66" t="s">
        <v>2790</v>
      </c>
      <c r="K23" s="67" t="s">
        <v>2791</v>
      </c>
      <c r="L23" s="68" t="s">
        <v>2792</v>
      </c>
      <c r="M23" s="68" t="s">
        <v>7</v>
      </c>
      <c r="N23" s="69">
        <v>0</v>
      </c>
      <c r="O23" s="68">
        <v>1056</v>
      </c>
      <c r="P23" s="71">
        <v>44197</v>
      </c>
    </row>
    <row r="24" spans="1:16" ht="15" customHeight="1" x14ac:dyDescent="0.25">
      <c r="A24" s="26" t="s">
        <v>8</v>
      </c>
      <c r="B24" s="26">
        <v>44</v>
      </c>
      <c r="C24" s="27">
        <f>B24/B$32</f>
        <v>0.29931972789115646</v>
      </c>
      <c r="D24" s="28">
        <f>SUM(H63:H106)</f>
        <v>809</v>
      </c>
      <c r="E24" s="27">
        <f>D24/D$32</f>
        <v>0.30505279034690802</v>
      </c>
      <c r="F24" s="29"/>
      <c r="H24" s="96">
        <v>10</v>
      </c>
      <c r="I24" s="66">
        <v>117</v>
      </c>
      <c r="J24" s="66" t="s">
        <v>2793</v>
      </c>
      <c r="K24" s="67" t="s">
        <v>2791</v>
      </c>
      <c r="L24" s="68" t="s">
        <v>2794</v>
      </c>
      <c r="M24" s="68" t="s">
        <v>7</v>
      </c>
      <c r="N24" s="69">
        <v>0</v>
      </c>
      <c r="O24" s="68">
        <v>1056</v>
      </c>
      <c r="P24" s="71">
        <v>44197</v>
      </c>
    </row>
    <row r="25" spans="1:16" ht="15" customHeight="1" x14ac:dyDescent="0.25">
      <c r="A25" s="26" t="s">
        <v>9</v>
      </c>
      <c r="B25" s="30">
        <v>34</v>
      </c>
      <c r="C25" s="27">
        <f>B25/B$32</f>
        <v>0.23129251700680273</v>
      </c>
      <c r="D25" s="32">
        <f>SUM(H107:H140)</f>
        <v>916</v>
      </c>
      <c r="E25" s="27">
        <f>D25/D$32</f>
        <v>0.34539969834087481</v>
      </c>
      <c r="F25" s="29"/>
      <c r="H25" s="96">
        <v>10</v>
      </c>
      <c r="I25" s="66">
        <v>137</v>
      </c>
      <c r="J25" s="66" t="s">
        <v>2793</v>
      </c>
      <c r="K25" s="67" t="s">
        <v>2791</v>
      </c>
      <c r="L25" s="68" t="s">
        <v>2794</v>
      </c>
      <c r="M25" s="68" t="s">
        <v>7</v>
      </c>
      <c r="N25" s="69">
        <v>0</v>
      </c>
      <c r="O25" s="68">
        <v>1056</v>
      </c>
      <c r="P25" s="71">
        <v>44197</v>
      </c>
    </row>
    <row r="26" spans="1:16" ht="15" customHeight="1" x14ac:dyDescent="0.25">
      <c r="A26" s="562" t="s">
        <v>10</v>
      </c>
      <c r="B26" s="563">
        <f>SUM(B23:B25)</f>
        <v>118</v>
      </c>
      <c r="C26" s="564">
        <f t="shared" ref="C26:F26" si="1">SUM(C23:C25)</f>
        <v>0.80272108843537415</v>
      </c>
      <c r="D26" s="563">
        <f t="shared" si="1"/>
        <v>2130</v>
      </c>
      <c r="E26" s="564">
        <f t="shared" si="1"/>
        <v>0.80316742081447967</v>
      </c>
      <c r="F26" s="565">
        <f t="shared" si="1"/>
        <v>0</v>
      </c>
      <c r="H26" s="96">
        <v>5</v>
      </c>
      <c r="I26" s="66">
        <v>28</v>
      </c>
      <c r="J26" s="66" t="s">
        <v>2790</v>
      </c>
      <c r="K26" s="67" t="s">
        <v>2791</v>
      </c>
      <c r="L26" s="68" t="s">
        <v>2792</v>
      </c>
      <c r="M26" s="68" t="s">
        <v>7</v>
      </c>
      <c r="N26" s="69">
        <v>0</v>
      </c>
      <c r="O26" s="68">
        <v>1056</v>
      </c>
      <c r="P26" s="71">
        <v>44197</v>
      </c>
    </row>
    <row r="27" spans="1:16" ht="15" customHeight="1" x14ac:dyDescent="0.25">
      <c r="A27" s="26"/>
      <c r="B27" s="30"/>
      <c r="C27" s="39"/>
      <c r="D27" s="30"/>
      <c r="E27" s="40"/>
      <c r="F27" s="41"/>
      <c r="G27" s="591"/>
      <c r="H27" s="96">
        <v>10</v>
      </c>
      <c r="I27" s="66">
        <v>48</v>
      </c>
      <c r="J27" s="66" t="s">
        <v>2790</v>
      </c>
      <c r="K27" s="67" t="s">
        <v>2791</v>
      </c>
      <c r="L27" s="68" t="s">
        <v>2792</v>
      </c>
      <c r="M27" s="68" t="s">
        <v>7</v>
      </c>
      <c r="N27" s="69">
        <v>0</v>
      </c>
      <c r="O27" s="68">
        <v>1056</v>
      </c>
      <c r="P27" s="71">
        <v>44197</v>
      </c>
    </row>
    <row r="28" spans="1:16" ht="15" customHeight="1" x14ac:dyDescent="0.25">
      <c r="A28" s="26" t="s">
        <v>11</v>
      </c>
      <c r="B28" s="30">
        <v>26</v>
      </c>
      <c r="C28" s="27">
        <f>B28/B$32</f>
        <v>0.17687074829931973</v>
      </c>
      <c r="D28" s="32">
        <f>SUM(H141:H166)</f>
        <v>483</v>
      </c>
      <c r="E28" s="27">
        <f>D28/D$32</f>
        <v>0.18212669683257918</v>
      </c>
      <c r="F28" s="413">
        <f>SUM(N141:N166)</f>
        <v>4317387.8719600001</v>
      </c>
      <c r="H28" s="96">
        <v>16</v>
      </c>
      <c r="I28" s="66">
        <v>92</v>
      </c>
      <c r="J28" s="66" t="s">
        <v>2790</v>
      </c>
      <c r="K28" s="67" t="s">
        <v>2791</v>
      </c>
      <c r="L28" s="68" t="s">
        <v>2792</v>
      </c>
      <c r="M28" s="68" t="s">
        <v>7</v>
      </c>
      <c r="N28" s="69">
        <v>0</v>
      </c>
      <c r="O28" s="68">
        <v>1056</v>
      </c>
      <c r="P28" s="71">
        <v>44197</v>
      </c>
    </row>
    <row r="29" spans="1:16" ht="15" customHeight="1" x14ac:dyDescent="0.25">
      <c r="A29" s="26" t="s">
        <v>12</v>
      </c>
      <c r="B29" s="30">
        <v>3</v>
      </c>
      <c r="C29" s="27"/>
      <c r="D29" s="32">
        <f>SUM(H167:H169)</f>
        <v>39</v>
      </c>
      <c r="E29" s="27">
        <f>D29/D$32</f>
        <v>1.4705882352941176E-2</v>
      </c>
      <c r="F29" s="413">
        <f>SUM(N167:N169)</f>
        <v>3240903.10145</v>
      </c>
      <c r="H29" s="96">
        <v>14</v>
      </c>
      <c r="I29" s="66">
        <v>19</v>
      </c>
      <c r="J29" s="66" t="s">
        <v>2795</v>
      </c>
      <c r="K29" s="67" t="s">
        <v>2791</v>
      </c>
      <c r="L29" s="68" t="s">
        <v>2796</v>
      </c>
      <c r="M29" s="68" t="s">
        <v>7</v>
      </c>
      <c r="N29" s="69">
        <v>0</v>
      </c>
      <c r="O29" s="68">
        <v>1057</v>
      </c>
      <c r="P29" s="71">
        <v>44378</v>
      </c>
    </row>
    <row r="30" spans="1:16" ht="15" customHeight="1" x14ac:dyDescent="0.25">
      <c r="A30" s="562" t="s">
        <v>13</v>
      </c>
      <c r="B30" s="563">
        <f>SUM(B28:B29)</f>
        <v>29</v>
      </c>
      <c r="C30" s="564">
        <f t="shared" ref="C30:F30" si="2">SUM(C28:C29)</f>
        <v>0.17687074829931973</v>
      </c>
      <c r="D30" s="563">
        <f t="shared" si="2"/>
        <v>522</v>
      </c>
      <c r="E30" s="564">
        <f t="shared" si="2"/>
        <v>0.19683257918552036</v>
      </c>
      <c r="F30" s="565">
        <f t="shared" si="2"/>
        <v>7558290.9734100001</v>
      </c>
      <c r="H30" s="96">
        <v>3</v>
      </c>
      <c r="I30" s="66" t="s">
        <v>1642</v>
      </c>
      <c r="J30" s="66" t="s">
        <v>1642</v>
      </c>
      <c r="K30" s="67" t="s">
        <v>2791</v>
      </c>
      <c r="L30" s="68" t="s">
        <v>1642</v>
      </c>
      <c r="M30" s="68" t="s">
        <v>7</v>
      </c>
      <c r="N30" s="69">
        <v>0</v>
      </c>
      <c r="O30" s="68">
        <v>1057</v>
      </c>
      <c r="P30" s="71">
        <v>44378</v>
      </c>
    </row>
    <row r="31" spans="1:16" ht="15" customHeight="1" x14ac:dyDescent="0.25">
      <c r="A31" s="44"/>
      <c r="B31" s="30"/>
      <c r="C31" s="45"/>
      <c r="D31" s="30"/>
      <c r="E31" s="46"/>
      <c r="F31" s="47"/>
      <c r="H31" s="96">
        <v>3</v>
      </c>
      <c r="I31" s="66" t="s">
        <v>1642</v>
      </c>
      <c r="J31" s="66" t="s">
        <v>1642</v>
      </c>
      <c r="K31" s="67" t="s">
        <v>2791</v>
      </c>
      <c r="L31" s="68" t="s">
        <v>1642</v>
      </c>
      <c r="M31" s="68" t="s">
        <v>7</v>
      </c>
      <c r="N31" s="69">
        <v>0</v>
      </c>
      <c r="O31" s="68">
        <v>1057</v>
      </c>
      <c r="P31" s="71">
        <v>44378</v>
      </c>
    </row>
    <row r="32" spans="1:16" ht="15" customHeight="1" x14ac:dyDescent="0.25">
      <c r="A32" s="566" t="s">
        <v>2346</v>
      </c>
      <c r="B32" s="563">
        <f>SUM(B26,B30)</f>
        <v>147</v>
      </c>
      <c r="C32" s="564">
        <f t="shared" ref="C32:F32" si="3">SUM(C26,C30)</f>
        <v>0.97959183673469385</v>
      </c>
      <c r="D32" s="563">
        <f t="shared" si="3"/>
        <v>2652</v>
      </c>
      <c r="E32" s="564">
        <f t="shared" si="3"/>
        <v>1</v>
      </c>
      <c r="F32" s="565">
        <f t="shared" si="3"/>
        <v>7558290.9734100001</v>
      </c>
      <c r="G32" s="591"/>
      <c r="H32" s="96">
        <v>14</v>
      </c>
      <c r="I32" s="66">
        <v>59</v>
      </c>
      <c r="J32" s="66" t="s">
        <v>2795</v>
      </c>
      <c r="K32" s="67" t="s">
        <v>2791</v>
      </c>
      <c r="L32" s="68" t="s">
        <v>2796</v>
      </c>
      <c r="M32" s="68" t="s">
        <v>7</v>
      </c>
      <c r="N32" s="69">
        <v>0</v>
      </c>
      <c r="O32" s="68">
        <v>1057</v>
      </c>
      <c r="P32" s="71">
        <v>44378</v>
      </c>
    </row>
    <row r="33" spans="2:16" ht="15" customHeight="1" x14ac:dyDescent="0.25">
      <c r="C33" s="540"/>
      <c r="D33" s="592"/>
      <c r="E33" s="206"/>
      <c r="F33" s="134"/>
      <c r="G33" s="593"/>
      <c r="H33" s="96">
        <v>6</v>
      </c>
      <c r="I33" s="66">
        <v>71</v>
      </c>
      <c r="J33" s="66" t="s">
        <v>2795</v>
      </c>
      <c r="K33" s="67" t="s">
        <v>2791</v>
      </c>
      <c r="L33" s="68" t="s">
        <v>2796</v>
      </c>
      <c r="M33" s="68" t="s">
        <v>7</v>
      </c>
      <c r="N33" s="69">
        <v>0</v>
      </c>
      <c r="O33" s="68">
        <v>1057</v>
      </c>
      <c r="P33" s="71">
        <v>44378</v>
      </c>
    </row>
    <row r="34" spans="2:16" ht="15" customHeight="1" x14ac:dyDescent="0.25">
      <c r="C34" s="540"/>
      <c r="D34" s="594"/>
      <c r="E34" s="131"/>
      <c r="F34" s="134"/>
      <c r="G34" s="88"/>
      <c r="H34" s="96">
        <v>5</v>
      </c>
      <c r="I34" s="66">
        <v>81</v>
      </c>
      <c r="J34" s="66" t="s">
        <v>2795</v>
      </c>
      <c r="K34" s="67" t="s">
        <v>2791</v>
      </c>
      <c r="L34" s="68" t="s">
        <v>2796</v>
      </c>
      <c r="M34" s="68" t="s">
        <v>7</v>
      </c>
      <c r="N34" s="69">
        <v>0</v>
      </c>
      <c r="O34" s="68">
        <v>1057</v>
      </c>
      <c r="P34" s="71">
        <v>44378</v>
      </c>
    </row>
    <row r="35" spans="2:16" ht="15" customHeight="1" x14ac:dyDescent="0.25">
      <c r="C35" s="540"/>
      <c r="D35" s="594"/>
      <c r="E35" s="131"/>
      <c r="F35" s="134"/>
      <c r="G35" s="134"/>
      <c r="H35" s="96">
        <v>4</v>
      </c>
      <c r="I35" s="66" t="s">
        <v>1642</v>
      </c>
      <c r="J35" s="66" t="s">
        <v>1642</v>
      </c>
      <c r="K35" s="67" t="s">
        <v>2791</v>
      </c>
      <c r="L35" s="68" t="s">
        <v>1642</v>
      </c>
      <c r="M35" s="68" t="s">
        <v>7</v>
      </c>
      <c r="N35" s="69">
        <v>0</v>
      </c>
      <c r="O35" s="68">
        <v>1057</v>
      </c>
      <c r="P35" s="71">
        <v>44378</v>
      </c>
    </row>
    <row r="36" spans="2:16" ht="15" customHeight="1" x14ac:dyDescent="0.25">
      <c r="C36" s="540"/>
      <c r="D36" s="594"/>
      <c r="E36" s="131"/>
      <c r="F36" s="134"/>
      <c r="G36" s="134"/>
      <c r="H36" s="96">
        <v>26</v>
      </c>
      <c r="I36" s="66">
        <v>90</v>
      </c>
      <c r="J36" s="66" t="s">
        <v>2795</v>
      </c>
      <c r="K36" s="67" t="s">
        <v>2791</v>
      </c>
      <c r="L36" s="68" t="s">
        <v>2797</v>
      </c>
      <c r="M36" s="68" t="s">
        <v>7</v>
      </c>
      <c r="N36" s="69">
        <v>0</v>
      </c>
      <c r="O36" s="68">
        <v>1057</v>
      </c>
      <c r="P36" s="71">
        <v>44378</v>
      </c>
    </row>
    <row r="37" spans="2:16" ht="15" customHeight="1" x14ac:dyDescent="0.25">
      <c r="C37" s="133"/>
      <c r="D37" s="594"/>
      <c r="E37" s="131"/>
      <c r="F37" s="134"/>
      <c r="G37" s="134"/>
      <c r="H37" s="96">
        <v>14</v>
      </c>
      <c r="I37" s="66">
        <v>74</v>
      </c>
      <c r="J37" s="66" t="s">
        <v>2795</v>
      </c>
      <c r="K37" s="67" t="s">
        <v>2791</v>
      </c>
      <c r="L37" s="68" t="s">
        <v>2797</v>
      </c>
      <c r="M37" s="68" t="s">
        <v>7</v>
      </c>
      <c r="N37" s="69">
        <v>0</v>
      </c>
      <c r="O37" s="68">
        <v>1057</v>
      </c>
      <c r="P37" s="71">
        <v>44378</v>
      </c>
    </row>
    <row r="38" spans="2:16" ht="15" customHeight="1" x14ac:dyDescent="0.25">
      <c r="C38" s="540"/>
      <c r="D38" s="594"/>
      <c r="E38" s="131"/>
      <c r="F38" s="134"/>
      <c r="G38" s="134"/>
      <c r="H38" s="96">
        <v>14</v>
      </c>
      <c r="I38" s="66">
        <v>60</v>
      </c>
      <c r="J38" s="66" t="s">
        <v>2795</v>
      </c>
      <c r="K38" s="67" t="s">
        <v>2791</v>
      </c>
      <c r="L38" s="68" t="s">
        <v>2797</v>
      </c>
      <c r="M38" s="68" t="s">
        <v>7</v>
      </c>
      <c r="N38" s="69">
        <v>0</v>
      </c>
      <c r="O38" s="68">
        <v>1057</v>
      </c>
      <c r="P38" s="71">
        <v>44378</v>
      </c>
    </row>
    <row r="39" spans="2:16" ht="15" customHeight="1" x14ac:dyDescent="0.25">
      <c r="C39" s="540"/>
      <c r="D39" s="594"/>
      <c r="E39" s="131"/>
      <c r="F39" s="134"/>
      <c r="G39" s="134"/>
      <c r="H39" s="96">
        <v>4</v>
      </c>
      <c r="I39" s="66" t="s">
        <v>1642</v>
      </c>
      <c r="J39" s="66" t="s">
        <v>1642</v>
      </c>
      <c r="K39" s="67" t="s">
        <v>2791</v>
      </c>
      <c r="L39" s="68" t="s">
        <v>1642</v>
      </c>
      <c r="M39" s="68" t="s">
        <v>7</v>
      </c>
      <c r="N39" s="69">
        <v>0</v>
      </c>
      <c r="O39" s="68">
        <v>1057</v>
      </c>
      <c r="P39" s="71">
        <v>44378</v>
      </c>
    </row>
    <row r="40" spans="2:16" ht="15" customHeight="1" x14ac:dyDescent="0.25">
      <c r="C40" s="540"/>
      <c r="D40" s="594"/>
      <c r="E40" s="131"/>
      <c r="F40" s="134"/>
      <c r="G40" s="134"/>
      <c r="H40" s="96">
        <v>17</v>
      </c>
      <c r="I40" s="66">
        <v>2</v>
      </c>
      <c r="J40" s="66" t="s">
        <v>2795</v>
      </c>
      <c r="K40" s="67" t="s">
        <v>2791</v>
      </c>
      <c r="L40" s="68" t="s">
        <v>2797</v>
      </c>
      <c r="M40" s="68" t="s">
        <v>7</v>
      </c>
      <c r="N40" s="69">
        <v>0</v>
      </c>
      <c r="O40" s="68">
        <v>1057</v>
      </c>
      <c r="P40" s="71">
        <v>44378</v>
      </c>
    </row>
    <row r="41" spans="2:16" ht="15" customHeight="1" x14ac:dyDescent="0.25">
      <c r="C41" s="540"/>
      <c r="E41" s="595"/>
      <c r="F41" s="596"/>
      <c r="H41" s="96">
        <v>12</v>
      </c>
      <c r="I41" s="66">
        <v>73</v>
      </c>
      <c r="J41" s="66" t="s">
        <v>2798</v>
      </c>
      <c r="K41" s="67" t="s">
        <v>2791</v>
      </c>
      <c r="L41" s="68" t="s">
        <v>2799</v>
      </c>
      <c r="M41" s="68" t="s">
        <v>7</v>
      </c>
      <c r="N41" s="69">
        <v>0</v>
      </c>
      <c r="O41" s="68">
        <v>1058</v>
      </c>
      <c r="P41" s="71">
        <v>44440</v>
      </c>
    </row>
    <row r="42" spans="2:16" ht="15" customHeight="1" x14ac:dyDescent="0.25">
      <c r="B42" s="4"/>
      <c r="C42" s="540"/>
      <c r="E42" s="595"/>
      <c r="F42" s="596"/>
      <c r="H42" s="96">
        <v>9</v>
      </c>
      <c r="I42" s="66">
        <v>44</v>
      </c>
      <c r="J42" s="66" t="s">
        <v>2800</v>
      </c>
      <c r="K42" s="67" t="s">
        <v>2791</v>
      </c>
      <c r="L42" s="68" t="s">
        <v>2801</v>
      </c>
      <c r="M42" s="68" t="s">
        <v>7</v>
      </c>
      <c r="N42" s="69">
        <v>0</v>
      </c>
      <c r="O42" s="68">
        <v>1059</v>
      </c>
      <c r="P42" s="71">
        <v>44531</v>
      </c>
    </row>
    <row r="43" spans="2:16" ht="15" customHeight="1" x14ac:dyDescent="0.25">
      <c r="C43" s="540"/>
      <c r="D43" s="592"/>
      <c r="E43" s="206"/>
      <c r="F43" s="134"/>
      <c r="G43" s="597"/>
      <c r="H43" s="96">
        <v>11</v>
      </c>
      <c r="I43" s="66">
        <v>234</v>
      </c>
      <c r="J43" s="66" t="s">
        <v>2800</v>
      </c>
      <c r="K43" s="67" t="s">
        <v>2791</v>
      </c>
      <c r="L43" s="68" t="s">
        <v>2801</v>
      </c>
      <c r="M43" s="68" t="s">
        <v>7</v>
      </c>
      <c r="N43" s="69">
        <v>0</v>
      </c>
      <c r="O43" s="68">
        <v>1059</v>
      </c>
      <c r="P43" s="71">
        <v>44531</v>
      </c>
    </row>
    <row r="44" spans="2:16" ht="15" customHeight="1" x14ac:dyDescent="0.25">
      <c r="C44" s="540"/>
      <c r="E44" s="595"/>
      <c r="F44" s="596"/>
      <c r="H44" s="96">
        <v>8</v>
      </c>
      <c r="I44" s="66">
        <v>270</v>
      </c>
      <c r="J44" s="66" t="s">
        <v>2800</v>
      </c>
      <c r="K44" s="67" t="s">
        <v>2791</v>
      </c>
      <c r="L44" s="68" t="s">
        <v>2801</v>
      </c>
      <c r="M44" s="68" t="s">
        <v>7</v>
      </c>
      <c r="N44" s="69">
        <v>0</v>
      </c>
      <c r="O44" s="68">
        <v>1059</v>
      </c>
      <c r="P44" s="71">
        <v>44531</v>
      </c>
    </row>
    <row r="45" spans="2:16" ht="15" customHeight="1" x14ac:dyDescent="0.25">
      <c r="C45" s="206"/>
      <c r="E45" s="595"/>
      <c r="F45" s="596"/>
      <c r="H45" s="96">
        <v>5</v>
      </c>
      <c r="I45" s="66">
        <v>244</v>
      </c>
      <c r="J45" s="66" t="s">
        <v>2800</v>
      </c>
      <c r="K45" s="67" t="s">
        <v>2791</v>
      </c>
      <c r="L45" s="68" t="s">
        <v>2801</v>
      </c>
      <c r="M45" s="68" t="s">
        <v>7</v>
      </c>
      <c r="N45" s="69">
        <v>0</v>
      </c>
      <c r="O45" s="68">
        <v>1059</v>
      </c>
      <c r="P45" s="71">
        <v>44531</v>
      </c>
    </row>
    <row r="46" spans="2:16" ht="15" customHeight="1" x14ac:dyDescent="0.25">
      <c r="C46" s="206"/>
      <c r="E46" s="595"/>
      <c r="F46" s="596"/>
      <c r="H46" s="96">
        <v>7</v>
      </c>
      <c r="I46" s="66">
        <v>190</v>
      </c>
      <c r="J46" s="66" t="s">
        <v>2800</v>
      </c>
      <c r="K46" s="67" t="s">
        <v>2791</v>
      </c>
      <c r="L46" s="68" t="s">
        <v>2801</v>
      </c>
      <c r="M46" s="68" t="s">
        <v>7</v>
      </c>
      <c r="N46" s="69">
        <v>0</v>
      </c>
      <c r="O46" s="68">
        <v>1059</v>
      </c>
      <c r="P46" s="71">
        <v>44531</v>
      </c>
    </row>
    <row r="47" spans="2:16" ht="15" customHeight="1" x14ac:dyDescent="0.25">
      <c r="B47" s="4"/>
      <c r="C47" s="206"/>
      <c r="E47" s="595"/>
      <c r="F47" s="596"/>
      <c r="H47" s="96">
        <v>9</v>
      </c>
      <c r="I47" s="66">
        <v>162</v>
      </c>
      <c r="J47" s="66" t="s">
        <v>2800</v>
      </c>
      <c r="K47" s="67" t="s">
        <v>2791</v>
      </c>
      <c r="L47" s="68" t="s">
        <v>2801</v>
      </c>
      <c r="M47" s="68" t="s">
        <v>7</v>
      </c>
      <c r="N47" s="69">
        <v>0</v>
      </c>
      <c r="O47" s="68">
        <v>1059</v>
      </c>
      <c r="P47" s="71">
        <v>44531</v>
      </c>
    </row>
    <row r="48" spans="2:16" ht="15" customHeight="1" x14ac:dyDescent="0.25">
      <c r="C48" s="206"/>
      <c r="D48" s="591"/>
      <c r="E48" s="131"/>
      <c r="F48" s="134"/>
      <c r="G48" s="88"/>
      <c r="H48" s="96">
        <v>5</v>
      </c>
      <c r="I48" s="66">
        <v>82</v>
      </c>
      <c r="J48" s="66" t="s">
        <v>2800</v>
      </c>
      <c r="K48" s="67" t="s">
        <v>2791</v>
      </c>
      <c r="L48" s="68" t="s">
        <v>2801</v>
      </c>
      <c r="M48" s="68" t="s">
        <v>7</v>
      </c>
      <c r="N48" s="69">
        <v>0</v>
      </c>
      <c r="O48" s="68">
        <v>1059</v>
      </c>
      <c r="P48" s="71">
        <v>44531</v>
      </c>
    </row>
    <row r="49" spans="2:16" ht="15" customHeight="1" x14ac:dyDescent="0.25">
      <c r="C49" s="206"/>
      <c r="E49" s="595"/>
      <c r="F49" s="596"/>
      <c r="H49" s="96">
        <v>6</v>
      </c>
      <c r="I49" s="66">
        <v>72</v>
      </c>
      <c r="J49" s="66" t="s">
        <v>2800</v>
      </c>
      <c r="K49" s="67" t="s">
        <v>2791</v>
      </c>
      <c r="L49" s="68" t="s">
        <v>2801</v>
      </c>
      <c r="M49" s="68" t="s">
        <v>7</v>
      </c>
      <c r="N49" s="69">
        <v>0</v>
      </c>
      <c r="O49" s="68">
        <v>1059</v>
      </c>
      <c r="P49" s="71">
        <v>44531</v>
      </c>
    </row>
    <row r="50" spans="2:16" ht="15" customHeight="1" x14ac:dyDescent="0.25">
      <c r="C50" s="598"/>
      <c r="E50" s="595"/>
      <c r="F50" s="596"/>
      <c r="H50" s="96">
        <v>16</v>
      </c>
      <c r="I50" s="66">
        <v>8</v>
      </c>
      <c r="J50" s="66" t="s">
        <v>2802</v>
      </c>
      <c r="K50" s="67" t="s">
        <v>2791</v>
      </c>
      <c r="L50" s="68" t="s">
        <v>2803</v>
      </c>
      <c r="M50" s="68" t="s">
        <v>7</v>
      </c>
      <c r="N50" s="69">
        <v>0</v>
      </c>
      <c r="O50" s="68">
        <v>1155</v>
      </c>
      <c r="P50" s="71">
        <v>44317</v>
      </c>
    </row>
    <row r="51" spans="2:16" ht="15" customHeight="1" x14ac:dyDescent="0.25">
      <c r="C51" s="540"/>
      <c r="E51" s="595"/>
      <c r="F51" s="596"/>
      <c r="H51" s="96">
        <v>16</v>
      </c>
      <c r="I51" s="66">
        <v>6</v>
      </c>
      <c r="J51" s="66" t="s">
        <v>2802</v>
      </c>
      <c r="K51" s="67" t="s">
        <v>2791</v>
      </c>
      <c r="L51" s="68" t="s">
        <v>2803</v>
      </c>
      <c r="M51" s="68" t="s">
        <v>7</v>
      </c>
      <c r="N51" s="69">
        <v>0</v>
      </c>
      <c r="O51" s="68">
        <v>1155</v>
      </c>
      <c r="P51" s="71">
        <v>44317</v>
      </c>
    </row>
    <row r="52" spans="2:16" ht="15" customHeight="1" x14ac:dyDescent="0.25">
      <c r="B52" s="4"/>
      <c r="C52" s="540"/>
      <c r="E52" s="595"/>
      <c r="F52" s="596"/>
      <c r="H52" s="96">
        <v>4</v>
      </c>
      <c r="I52" s="66" t="s">
        <v>1642</v>
      </c>
      <c r="J52" s="66" t="s">
        <v>1642</v>
      </c>
      <c r="K52" s="67" t="s">
        <v>2791</v>
      </c>
      <c r="L52" s="68" t="s">
        <v>1642</v>
      </c>
      <c r="M52" s="68" t="s">
        <v>7</v>
      </c>
      <c r="N52" s="69">
        <v>0</v>
      </c>
      <c r="O52" s="68">
        <v>1485</v>
      </c>
      <c r="P52" s="71">
        <v>43252</v>
      </c>
    </row>
    <row r="53" spans="2:16" ht="15" customHeight="1" x14ac:dyDescent="0.25">
      <c r="C53" s="540"/>
      <c r="D53" s="592"/>
      <c r="E53" s="206"/>
      <c r="F53" s="134"/>
      <c r="G53" s="593"/>
      <c r="H53" s="96">
        <v>4</v>
      </c>
      <c r="I53" s="66" t="s">
        <v>1642</v>
      </c>
      <c r="J53" s="66" t="s">
        <v>1642</v>
      </c>
      <c r="K53" s="67" t="s">
        <v>2791</v>
      </c>
      <c r="L53" s="68" t="s">
        <v>1642</v>
      </c>
      <c r="M53" s="68" t="s">
        <v>7</v>
      </c>
      <c r="N53" s="69">
        <v>0</v>
      </c>
      <c r="O53" s="68">
        <v>1485</v>
      </c>
      <c r="P53" s="71">
        <v>43252</v>
      </c>
    </row>
    <row r="54" spans="2:16" ht="15" customHeight="1" x14ac:dyDescent="0.25">
      <c r="C54" s="540"/>
      <c r="D54" s="594"/>
      <c r="E54" s="131"/>
      <c r="F54" s="134"/>
      <c r="G54" s="591"/>
      <c r="H54" s="96">
        <v>4</v>
      </c>
      <c r="I54" s="66" t="s">
        <v>1642</v>
      </c>
      <c r="J54" s="66" t="s">
        <v>1642</v>
      </c>
      <c r="K54" s="67" t="s">
        <v>2791</v>
      </c>
      <c r="L54" s="68" t="s">
        <v>1642</v>
      </c>
      <c r="M54" s="68" t="s">
        <v>7</v>
      </c>
      <c r="N54" s="69">
        <v>0</v>
      </c>
      <c r="O54" s="68">
        <v>1485</v>
      </c>
      <c r="P54" s="71">
        <v>43252</v>
      </c>
    </row>
    <row r="55" spans="2:16" ht="15" customHeight="1" x14ac:dyDescent="0.25">
      <c r="C55" s="540"/>
      <c r="D55" s="594"/>
      <c r="E55" s="131"/>
      <c r="F55" s="134"/>
      <c r="G55" s="88"/>
      <c r="H55" s="96">
        <v>4</v>
      </c>
      <c r="I55" s="66" t="s">
        <v>1642</v>
      </c>
      <c r="J55" s="66" t="s">
        <v>1642</v>
      </c>
      <c r="K55" s="67" t="s">
        <v>2791</v>
      </c>
      <c r="L55" s="68" t="s">
        <v>1642</v>
      </c>
      <c r="M55" s="68" t="s">
        <v>7</v>
      </c>
      <c r="N55" s="69">
        <v>0</v>
      </c>
      <c r="O55" s="68">
        <v>1486</v>
      </c>
      <c r="P55" s="71">
        <v>42795</v>
      </c>
    </row>
    <row r="56" spans="2:16" ht="15" customHeight="1" x14ac:dyDescent="0.25">
      <c r="C56" s="540"/>
      <c r="D56" s="594"/>
      <c r="E56" s="131"/>
      <c r="F56" s="134"/>
      <c r="G56" s="88"/>
      <c r="H56" s="96">
        <v>4</v>
      </c>
      <c r="I56" s="66" t="s">
        <v>1642</v>
      </c>
      <c r="J56" s="66" t="s">
        <v>1642</v>
      </c>
      <c r="K56" s="67" t="s">
        <v>2791</v>
      </c>
      <c r="L56" s="68" t="s">
        <v>1642</v>
      </c>
      <c r="M56" s="68" t="s">
        <v>7</v>
      </c>
      <c r="N56" s="69">
        <v>0</v>
      </c>
      <c r="O56" s="68">
        <v>1984</v>
      </c>
      <c r="P56" s="71">
        <v>43252</v>
      </c>
    </row>
    <row r="57" spans="2:16" ht="15" customHeight="1" x14ac:dyDescent="0.25">
      <c r="C57" s="540"/>
      <c r="D57" s="594"/>
      <c r="E57" s="131"/>
      <c r="F57" s="134"/>
      <c r="G57" s="134"/>
      <c r="H57" s="96">
        <v>15</v>
      </c>
      <c r="I57" s="66">
        <v>3</v>
      </c>
      <c r="J57" s="66" t="s">
        <v>2804</v>
      </c>
      <c r="K57" s="67" t="s">
        <v>2805</v>
      </c>
      <c r="L57" s="68" t="s">
        <v>2806</v>
      </c>
      <c r="M57" s="68" t="s">
        <v>7</v>
      </c>
      <c r="N57" s="69">
        <v>0</v>
      </c>
      <c r="O57" s="68">
        <v>2248</v>
      </c>
      <c r="P57" s="71">
        <v>43040</v>
      </c>
    </row>
    <row r="58" spans="2:16" ht="15" customHeight="1" x14ac:dyDescent="0.25">
      <c r="C58" s="133"/>
      <c r="E58" s="595"/>
      <c r="F58" s="596"/>
      <c r="G58" s="136"/>
      <c r="H58" s="65">
        <v>15</v>
      </c>
      <c r="I58" s="66">
        <v>170</v>
      </c>
      <c r="J58" s="66" t="s">
        <v>2807</v>
      </c>
      <c r="K58" s="67" t="s">
        <v>2808</v>
      </c>
      <c r="L58" s="68" t="s">
        <v>2809</v>
      </c>
      <c r="M58" s="68" t="s">
        <v>7</v>
      </c>
      <c r="N58" s="69">
        <v>0</v>
      </c>
      <c r="O58" s="70">
        <v>3013</v>
      </c>
      <c r="P58" s="71">
        <v>45931</v>
      </c>
    </row>
    <row r="59" spans="2:16" x14ac:dyDescent="0.25">
      <c r="C59" s="540"/>
      <c r="E59" s="541"/>
      <c r="F59" s="109"/>
      <c r="G59" s="136"/>
      <c r="H59" s="65">
        <v>18</v>
      </c>
      <c r="I59" s="66">
        <v>160</v>
      </c>
      <c r="J59" s="66" t="s">
        <v>2810</v>
      </c>
      <c r="K59" s="67" t="s">
        <v>2791</v>
      </c>
      <c r="L59" s="68" t="s">
        <v>2811</v>
      </c>
      <c r="M59" s="68" t="s">
        <v>7</v>
      </c>
      <c r="N59" s="69">
        <v>0</v>
      </c>
      <c r="O59" s="70">
        <v>3272</v>
      </c>
      <c r="P59" s="71">
        <v>46753</v>
      </c>
    </row>
    <row r="60" spans="2:16" ht="15" customHeight="1" x14ac:dyDescent="0.25">
      <c r="C60" s="540"/>
      <c r="E60" s="541"/>
      <c r="F60" s="109"/>
      <c r="H60" s="65">
        <v>18</v>
      </c>
      <c r="I60" s="66">
        <v>210</v>
      </c>
      <c r="J60" s="66" t="s">
        <v>2812</v>
      </c>
      <c r="K60" s="67" t="s">
        <v>2791</v>
      </c>
      <c r="L60" s="68" t="s">
        <v>2813</v>
      </c>
      <c r="M60" s="68" t="s">
        <v>7</v>
      </c>
      <c r="N60" s="69">
        <v>0</v>
      </c>
      <c r="O60" s="70">
        <v>3272</v>
      </c>
      <c r="P60" s="71">
        <v>46753</v>
      </c>
    </row>
    <row r="61" spans="2:16" ht="15" customHeight="1" x14ac:dyDescent="0.25">
      <c r="C61" s="540"/>
      <c r="E61" s="541"/>
      <c r="F61" s="109"/>
      <c r="H61" s="96">
        <v>24</v>
      </c>
      <c r="I61" s="66">
        <v>680</v>
      </c>
      <c r="J61" s="66" t="s">
        <v>2814</v>
      </c>
      <c r="K61" s="67" t="s">
        <v>2791</v>
      </c>
      <c r="L61" s="68" t="s">
        <v>2815</v>
      </c>
      <c r="M61" s="68" t="s">
        <v>7</v>
      </c>
      <c r="N61" s="69">
        <v>0</v>
      </c>
      <c r="O61" s="68">
        <v>3312</v>
      </c>
      <c r="P61" s="71">
        <v>47484</v>
      </c>
    </row>
    <row r="62" spans="2:16" ht="15" customHeight="1" x14ac:dyDescent="0.25">
      <c r="C62" s="540"/>
      <c r="E62" s="541"/>
      <c r="F62" s="109"/>
      <c r="H62" s="96">
        <v>6</v>
      </c>
      <c r="I62" s="66">
        <v>27</v>
      </c>
      <c r="J62" s="66" t="s">
        <v>2816</v>
      </c>
      <c r="K62" s="67" t="s">
        <v>2817</v>
      </c>
      <c r="L62" s="68" t="s">
        <v>2818</v>
      </c>
      <c r="M62" s="68" t="s">
        <v>7</v>
      </c>
      <c r="N62" s="69">
        <v>0</v>
      </c>
      <c r="O62" s="68">
        <v>3314</v>
      </c>
      <c r="P62" s="71">
        <v>47119</v>
      </c>
    </row>
    <row r="63" spans="2:16" ht="15" customHeight="1" x14ac:dyDescent="0.25">
      <c r="B63" s="4"/>
      <c r="C63" s="540"/>
      <c r="E63" s="541"/>
      <c r="F63" s="109"/>
      <c r="H63" s="65">
        <v>13</v>
      </c>
      <c r="I63" s="66">
        <v>85</v>
      </c>
      <c r="J63" s="66" t="s">
        <v>2793</v>
      </c>
      <c r="K63" s="67" t="s">
        <v>2791</v>
      </c>
      <c r="L63" s="68" t="s">
        <v>2794</v>
      </c>
      <c r="M63" s="68" t="s">
        <v>8</v>
      </c>
      <c r="N63" s="69">
        <v>0</v>
      </c>
      <c r="O63" s="70">
        <v>1056</v>
      </c>
      <c r="P63" s="71">
        <v>44197</v>
      </c>
    </row>
    <row r="64" spans="2:16" x14ac:dyDescent="0.25">
      <c r="C64" s="540"/>
      <c r="D64" s="105"/>
      <c r="E64" s="542"/>
      <c r="F64" s="543"/>
      <c r="G64" s="127"/>
      <c r="H64" s="65">
        <v>6</v>
      </c>
      <c r="I64" s="66">
        <v>97</v>
      </c>
      <c r="J64" s="66" t="s">
        <v>2793</v>
      </c>
      <c r="K64" s="67" t="s">
        <v>2791</v>
      </c>
      <c r="L64" s="68" t="s">
        <v>2794</v>
      </c>
      <c r="M64" s="68" t="s">
        <v>8</v>
      </c>
      <c r="N64" s="69">
        <v>0</v>
      </c>
      <c r="O64" s="70">
        <v>1056</v>
      </c>
      <c r="P64" s="71">
        <v>44197</v>
      </c>
    </row>
    <row r="65" spans="2:16" x14ac:dyDescent="0.25">
      <c r="B65" s="242"/>
      <c r="C65" s="540"/>
      <c r="D65" s="105"/>
      <c r="E65" s="542"/>
      <c r="F65" s="543"/>
      <c r="G65" s="127"/>
      <c r="H65" s="65">
        <v>12</v>
      </c>
      <c r="I65" s="66">
        <v>161</v>
      </c>
      <c r="J65" s="66" t="s">
        <v>2793</v>
      </c>
      <c r="K65" s="67" t="s">
        <v>2791</v>
      </c>
      <c r="L65" s="68" t="s">
        <v>2794</v>
      </c>
      <c r="M65" s="68" t="s">
        <v>8</v>
      </c>
      <c r="N65" s="69">
        <v>0</v>
      </c>
      <c r="O65" s="70">
        <v>1056</v>
      </c>
      <c r="P65" s="71">
        <v>44197</v>
      </c>
    </row>
    <row r="66" spans="2:16" x14ac:dyDescent="0.25">
      <c r="C66" s="540"/>
      <c r="D66" s="105"/>
      <c r="E66" s="542"/>
      <c r="F66" s="543"/>
      <c r="G66" s="127"/>
      <c r="H66" s="65">
        <v>12</v>
      </c>
      <c r="I66" s="66">
        <v>72</v>
      </c>
      <c r="J66" s="66" t="s">
        <v>2790</v>
      </c>
      <c r="K66" s="67" t="s">
        <v>2791</v>
      </c>
      <c r="L66" s="68" t="s">
        <v>2792</v>
      </c>
      <c r="M66" s="68" t="s">
        <v>8</v>
      </c>
      <c r="N66" s="69">
        <v>0</v>
      </c>
      <c r="O66" s="70">
        <v>1056</v>
      </c>
      <c r="P66" s="71">
        <v>44197</v>
      </c>
    </row>
    <row r="67" spans="2:16" x14ac:dyDescent="0.25">
      <c r="C67" s="540"/>
      <c r="D67" s="105"/>
      <c r="E67" s="542"/>
      <c r="F67" s="543"/>
      <c r="G67" s="127"/>
      <c r="H67" s="65">
        <v>21</v>
      </c>
      <c r="I67" s="66">
        <v>84</v>
      </c>
      <c r="J67" s="66" t="s">
        <v>2790</v>
      </c>
      <c r="K67" s="67" t="s">
        <v>2791</v>
      </c>
      <c r="L67" s="68" t="s">
        <v>2792</v>
      </c>
      <c r="M67" s="68" t="s">
        <v>8</v>
      </c>
      <c r="N67" s="69">
        <v>0</v>
      </c>
      <c r="O67" s="70">
        <v>1056</v>
      </c>
      <c r="P67" s="71">
        <v>44197</v>
      </c>
    </row>
    <row r="68" spans="2:16" x14ac:dyDescent="0.25">
      <c r="B68" s="242"/>
      <c r="C68" s="540"/>
      <c r="D68" s="105"/>
      <c r="E68" s="542"/>
      <c r="F68" s="543"/>
      <c r="G68" s="127"/>
      <c r="H68" s="65">
        <v>4</v>
      </c>
      <c r="I68" s="66" t="s">
        <v>1642</v>
      </c>
      <c r="J68" s="66" t="s">
        <v>1642</v>
      </c>
      <c r="K68" s="67" t="s">
        <v>2791</v>
      </c>
      <c r="L68" s="68" t="s">
        <v>1642</v>
      </c>
      <c r="M68" s="68" t="s">
        <v>8</v>
      </c>
      <c r="N68" s="69">
        <v>0</v>
      </c>
      <c r="O68" s="70">
        <v>1059</v>
      </c>
      <c r="P68" s="71">
        <v>44531</v>
      </c>
    </row>
    <row r="69" spans="2:16" ht="15" customHeight="1" x14ac:dyDescent="0.25">
      <c r="C69" s="540"/>
      <c r="D69" s="105"/>
      <c r="E69" s="542"/>
      <c r="F69" s="543"/>
      <c r="G69" s="127"/>
      <c r="H69" s="65">
        <v>3</v>
      </c>
      <c r="I69" s="66" t="s">
        <v>1642</v>
      </c>
      <c r="J69" s="66" t="s">
        <v>1642</v>
      </c>
      <c r="K69" s="67" t="s">
        <v>2791</v>
      </c>
      <c r="L69" s="68" t="s">
        <v>1642</v>
      </c>
      <c r="M69" s="68" t="s">
        <v>8</v>
      </c>
      <c r="N69" s="69">
        <v>0</v>
      </c>
      <c r="O69" s="70">
        <v>1059</v>
      </c>
      <c r="P69" s="71">
        <v>44531</v>
      </c>
    </row>
    <row r="70" spans="2:16" ht="15" customHeight="1" x14ac:dyDescent="0.25">
      <c r="C70" s="540"/>
      <c r="D70" s="105"/>
      <c r="E70" s="542"/>
      <c r="F70" s="543"/>
      <c r="G70" s="127"/>
      <c r="H70" s="65">
        <v>5</v>
      </c>
      <c r="I70" s="66">
        <v>92</v>
      </c>
      <c r="J70" s="66" t="s">
        <v>2800</v>
      </c>
      <c r="K70" s="67" t="s">
        <v>2791</v>
      </c>
      <c r="L70" s="68" t="s">
        <v>2801</v>
      </c>
      <c r="M70" s="68" t="s">
        <v>8</v>
      </c>
      <c r="N70" s="69">
        <v>0</v>
      </c>
      <c r="O70" s="70">
        <v>1059</v>
      </c>
      <c r="P70" s="71">
        <v>44531</v>
      </c>
    </row>
    <row r="71" spans="2:16" ht="15" customHeight="1" x14ac:dyDescent="0.25">
      <c r="B71" s="242"/>
      <c r="C71" s="540"/>
      <c r="D71" s="105"/>
      <c r="E71" s="542"/>
      <c r="F71" s="543"/>
      <c r="G71" s="127"/>
      <c r="H71" s="65">
        <v>13</v>
      </c>
      <c r="I71" s="66">
        <v>120</v>
      </c>
      <c r="J71" s="66" t="s">
        <v>2800</v>
      </c>
      <c r="K71" s="67" t="s">
        <v>2791</v>
      </c>
      <c r="L71" s="68" t="s">
        <v>2801</v>
      </c>
      <c r="M71" s="68" t="s">
        <v>8</v>
      </c>
      <c r="N71" s="69">
        <v>0</v>
      </c>
      <c r="O71" s="70">
        <v>1059</v>
      </c>
      <c r="P71" s="71">
        <v>44531</v>
      </c>
    </row>
    <row r="72" spans="2:16" ht="15" customHeight="1" x14ac:dyDescent="0.25">
      <c r="C72" s="540"/>
      <c r="D72" s="105"/>
      <c r="E72" s="542"/>
      <c r="F72" s="543"/>
      <c r="G72" s="127"/>
      <c r="H72" s="65">
        <v>12</v>
      </c>
      <c r="I72" s="66">
        <v>144</v>
      </c>
      <c r="J72" s="66" t="s">
        <v>2800</v>
      </c>
      <c r="K72" s="67" t="s">
        <v>2791</v>
      </c>
      <c r="L72" s="68" t="s">
        <v>2801</v>
      </c>
      <c r="M72" s="68" t="s">
        <v>8</v>
      </c>
      <c r="N72" s="69">
        <v>0</v>
      </c>
      <c r="O72" s="70">
        <v>1059</v>
      </c>
      <c r="P72" s="71">
        <v>44531</v>
      </c>
    </row>
    <row r="73" spans="2:16" ht="15" customHeight="1" x14ac:dyDescent="0.25">
      <c r="C73" s="540"/>
      <c r="D73" s="105"/>
      <c r="E73" s="542"/>
      <c r="F73" s="543"/>
      <c r="G73" s="127"/>
      <c r="H73" s="65">
        <v>6</v>
      </c>
      <c r="I73" s="66">
        <v>202</v>
      </c>
      <c r="J73" s="66" t="s">
        <v>2800</v>
      </c>
      <c r="K73" s="67" t="s">
        <v>2791</v>
      </c>
      <c r="L73" s="68" t="s">
        <v>2801</v>
      </c>
      <c r="M73" s="68" t="s">
        <v>8</v>
      </c>
      <c r="N73" s="69">
        <v>0</v>
      </c>
      <c r="O73" s="70">
        <v>1059</v>
      </c>
      <c r="P73" s="71">
        <v>44531</v>
      </c>
    </row>
    <row r="74" spans="2:16" ht="15" customHeight="1" x14ac:dyDescent="0.25">
      <c r="B74" s="242"/>
      <c r="C74" s="540"/>
      <c r="D74" s="105"/>
      <c r="E74" s="542"/>
      <c r="F74" s="543"/>
      <c r="G74" s="127"/>
      <c r="H74" s="65">
        <v>5</v>
      </c>
      <c r="I74" s="66">
        <v>254</v>
      </c>
      <c r="J74" s="66" t="s">
        <v>2800</v>
      </c>
      <c r="K74" s="67" t="s">
        <v>2791</v>
      </c>
      <c r="L74" s="68" t="s">
        <v>2801</v>
      </c>
      <c r="M74" s="68" t="s">
        <v>8</v>
      </c>
      <c r="N74" s="69">
        <v>0</v>
      </c>
      <c r="O74" s="70">
        <v>1059</v>
      </c>
      <c r="P74" s="71">
        <v>44531</v>
      </c>
    </row>
    <row r="75" spans="2:16" ht="15" customHeight="1" x14ac:dyDescent="0.25">
      <c r="C75" s="540"/>
      <c r="D75" s="105"/>
      <c r="E75" s="542"/>
      <c r="F75" s="543"/>
      <c r="G75" s="127"/>
      <c r="H75" s="65">
        <v>7</v>
      </c>
      <c r="I75" s="66">
        <v>176</v>
      </c>
      <c r="J75" s="66" t="s">
        <v>2800</v>
      </c>
      <c r="K75" s="67" t="s">
        <v>2791</v>
      </c>
      <c r="L75" s="68" t="s">
        <v>2801</v>
      </c>
      <c r="M75" s="68" t="s">
        <v>8</v>
      </c>
      <c r="N75" s="69">
        <v>0</v>
      </c>
      <c r="O75" s="70">
        <v>1059</v>
      </c>
      <c r="P75" s="71">
        <v>44531</v>
      </c>
    </row>
    <row r="76" spans="2:16" ht="15" customHeight="1" x14ac:dyDescent="0.25">
      <c r="C76" s="540"/>
      <c r="D76" s="105"/>
      <c r="E76" s="542"/>
      <c r="F76" s="543"/>
      <c r="G76" s="127"/>
      <c r="H76" s="65">
        <v>5</v>
      </c>
      <c r="I76" s="66">
        <v>60</v>
      </c>
      <c r="J76" s="66" t="s">
        <v>2800</v>
      </c>
      <c r="K76" s="67" t="s">
        <v>2791</v>
      </c>
      <c r="L76" s="68" t="s">
        <v>2801</v>
      </c>
      <c r="M76" s="68" t="s">
        <v>8</v>
      </c>
      <c r="N76" s="69">
        <v>0</v>
      </c>
      <c r="O76" s="70">
        <v>1059</v>
      </c>
      <c r="P76" s="71">
        <v>44531</v>
      </c>
    </row>
    <row r="77" spans="2:16" ht="15" customHeight="1" x14ac:dyDescent="0.25">
      <c r="C77" s="540"/>
      <c r="D77" s="105"/>
      <c r="E77" s="542"/>
      <c r="F77" s="543"/>
      <c r="G77" s="127"/>
      <c r="H77" s="65">
        <v>16</v>
      </c>
      <c r="I77" s="66">
        <v>7</v>
      </c>
      <c r="J77" s="66" t="s">
        <v>2802</v>
      </c>
      <c r="K77" s="67" t="s">
        <v>2791</v>
      </c>
      <c r="L77" s="68" t="s">
        <v>2819</v>
      </c>
      <c r="M77" s="68" t="s">
        <v>8</v>
      </c>
      <c r="N77" s="69">
        <v>0</v>
      </c>
      <c r="O77" s="70">
        <v>1155</v>
      </c>
      <c r="P77" s="71">
        <v>44317</v>
      </c>
    </row>
    <row r="78" spans="2:16" ht="15" customHeight="1" x14ac:dyDescent="0.25">
      <c r="C78" s="540"/>
      <c r="D78" s="105"/>
      <c r="E78" s="542"/>
      <c r="F78" s="543"/>
      <c r="G78" s="127"/>
      <c r="H78" s="65">
        <v>14</v>
      </c>
      <c r="I78" s="66">
        <v>94</v>
      </c>
      <c r="J78" s="66" t="s">
        <v>2820</v>
      </c>
      <c r="K78" s="67" t="s">
        <v>2791</v>
      </c>
      <c r="L78" s="68" t="s">
        <v>2821</v>
      </c>
      <c r="M78" s="68" t="s">
        <v>8</v>
      </c>
      <c r="N78" s="69">
        <v>0</v>
      </c>
      <c r="O78" s="70">
        <v>1235</v>
      </c>
      <c r="P78" s="71">
        <v>45323</v>
      </c>
    </row>
    <row r="79" spans="2:16" ht="15" customHeight="1" x14ac:dyDescent="0.25">
      <c r="C79" s="540"/>
      <c r="D79" s="105"/>
      <c r="E79" s="542"/>
      <c r="F79" s="543"/>
      <c r="G79" s="127"/>
      <c r="H79" s="65">
        <v>8</v>
      </c>
      <c r="I79" s="66">
        <v>66</v>
      </c>
      <c r="J79" s="66" t="s">
        <v>2820</v>
      </c>
      <c r="K79" s="67" t="s">
        <v>2791</v>
      </c>
      <c r="L79" s="68" t="s">
        <v>2821</v>
      </c>
      <c r="M79" s="68" t="s">
        <v>8</v>
      </c>
      <c r="N79" s="69">
        <v>0</v>
      </c>
      <c r="O79" s="70">
        <v>1235</v>
      </c>
      <c r="P79" s="71">
        <v>45323</v>
      </c>
    </row>
    <row r="80" spans="2:16" ht="15" customHeight="1" x14ac:dyDescent="0.25">
      <c r="C80" s="540"/>
      <c r="D80" s="105"/>
      <c r="E80" s="542"/>
      <c r="F80" s="543"/>
      <c r="G80" s="127"/>
      <c r="H80" s="65">
        <v>12</v>
      </c>
      <c r="I80" s="66">
        <v>50</v>
      </c>
      <c r="J80" s="66" t="s">
        <v>2820</v>
      </c>
      <c r="K80" s="67" t="s">
        <v>2791</v>
      </c>
      <c r="L80" s="68" t="s">
        <v>2821</v>
      </c>
      <c r="M80" s="68" t="s">
        <v>8</v>
      </c>
      <c r="N80" s="69">
        <v>0</v>
      </c>
      <c r="O80" s="70">
        <v>1235</v>
      </c>
      <c r="P80" s="71">
        <v>45323</v>
      </c>
    </row>
    <row r="81" spans="3:16" ht="15" customHeight="1" x14ac:dyDescent="0.25">
      <c r="C81" s="540"/>
      <c r="D81" s="105"/>
      <c r="E81" s="542"/>
      <c r="F81" s="543"/>
      <c r="G81" s="127"/>
      <c r="H81" s="65">
        <v>10</v>
      </c>
      <c r="I81" s="66">
        <v>51</v>
      </c>
      <c r="J81" s="66" t="s">
        <v>2820</v>
      </c>
      <c r="K81" s="67" t="s">
        <v>2791</v>
      </c>
      <c r="L81" s="68" t="s">
        <v>2822</v>
      </c>
      <c r="M81" s="68" t="s">
        <v>8</v>
      </c>
      <c r="N81" s="69">
        <v>0</v>
      </c>
      <c r="O81" s="70">
        <v>1235</v>
      </c>
      <c r="P81" s="71">
        <v>45323</v>
      </c>
    </row>
    <row r="82" spans="3:16" ht="15" customHeight="1" x14ac:dyDescent="0.25">
      <c r="C82" s="540"/>
      <c r="D82" s="105"/>
      <c r="E82" s="542"/>
      <c r="F82" s="543"/>
      <c r="G82" s="127"/>
      <c r="H82" s="96">
        <v>40</v>
      </c>
      <c r="I82" s="66">
        <v>280</v>
      </c>
      <c r="J82" s="66" t="s">
        <v>2096</v>
      </c>
      <c r="K82" s="67" t="s">
        <v>2823</v>
      </c>
      <c r="L82" s="68" t="s">
        <v>2824</v>
      </c>
      <c r="M82" s="68" t="s">
        <v>8</v>
      </c>
      <c r="N82" s="69">
        <v>0</v>
      </c>
      <c r="O82" s="68">
        <v>1305</v>
      </c>
      <c r="P82" s="71">
        <v>46023</v>
      </c>
    </row>
    <row r="83" spans="3:16" ht="15" customHeight="1" x14ac:dyDescent="0.25">
      <c r="C83" s="540"/>
      <c r="D83" s="105"/>
      <c r="E83" s="542"/>
      <c r="F83" s="543"/>
      <c r="G83" s="127"/>
      <c r="H83" s="65">
        <v>4</v>
      </c>
      <c r="I83" s="66" t="s">
        <v>1642</v>
      </c>
      <c r="J83" s="66" t="s">
        <v>1642</v>
      </c>
      <c r="K83" s="67" t="s">
        <v>2823</v>
      </c>
      <c r="L83" s="68" t="s">
        <v>1642</v>
      </c>
      <c r="M83" s="68" t="s">
        <v>8</v>
      </c>
      <c r="N83" s="69">
        <v>0</v>
      </c>
      <c r="O83" s="70">
        <v>1305</v>
      </c>
      <c r="P83" s="71">
        <v>46023</v>
      </c>
    </row>
    <row r="84" spans="3:16" ht="15" customHeight="1" x14ac:dyDescent="0.25">
      <c r="C84" s="540"/>
      <c r="D84" s="105"/>
      <c r="E84" s="542"/>
      <c r="F84" s="543"/>
      <c r="G84" s="127"/>
      <c r="H84" s="96">
        <v>119</v>
      </c>
      <c r="I84" s="66">
        <v>165</v>
      </c>
      <c r="J84" s="66" t="s">
        <v>2825</v>
      </c>
      <c r="K84" s="67" t="s">
        <v>2791</v>
      </c>
      <c r="L84" s="68" t="s">
        <v>2826</v>
      </c>
      <c r="M84" s="68" t="s">
        <v>8</v>
      </c>
      <c r="N84" s="69">
        <v>0</v>
      </c>
      <c r="O84" s="68">
        <v>1395</v>
      </c>
      <c r="P84" s="71">
        <v>42064</v>
      </c>
    </row>
    <row r="85" spans="3:16" ht="15" customHeight="1" x14ac:dyDescent="0.25">
      <c r="C85" s="540"/>
      <c r="D85" s="375"/>
      <c r="E85" s="542"/>
      <c r="F85" s="543"/>
      <c r="G85" s="127"/>
      <c r="H85" s="96">
        <v>10</v>
      </c>
      <c r="I85" s="66">
        <v>100</v>
      </c>
      <c r="J85" s="66" t="s">
        <v>2827</v>
      </c>
      <c r="K85" s="67" t="s">
        <v>2791</v>
      </c>
      <c r="L85" s="68" t="s">
        <v>2828</v>
      </c>
      <c r="M85" s="68" t="s">
        <v>8</v>
      </c>
      <c r="N85" s="69">
        <v>0</v>
      </c>
      <c r="O85" s="68">
        <v>1424</v>
      </c>
      <c r="P85" s="71">
        <v>44320</v>
      </c>
    </row>
    <row r="86" spans="3:16" ht="15" customHeight="1" x14ac:dyDescent="0.25">
      <c r="C86" s="540"/>
      <c r="D86" s="375"/>
      <c r="E86" s="542"/>
      <c r="F86" s="543"/>
      <c r="G86" s="127"/>
      <c r="H86" s="65">
        <v>24</v>
      </c>
      <c r="I86" s="66">
        <v>85</v>
      </c>
      <c r="J86" s="66" t="s">
        <v>2829</v>
      </c>
      <c r="K86" s="67" t="s">
        <v>2791</v>
      </c>
      <c r="L86" s="68" t="s">
        <v>2830</v>
      </c>
      <c r="M86" s="68" t="s">
        <v>8</v>
      </c>
      <c r="N86" s="69">
        <v>0</v>
      </c>
      <c r="O86" s="70">
        <v>1485</v>
      </c>
      <c r="P86" s="71">
        <v>43252</v>
      </c>
    </row>
    <row r="87" spans="3:16" ht="15" customHeight="1" x14ac:dyDescent="0.25">
      <c r="C87" s="540"/>
      <c r="D87" s="105"/>
      <c r="E87" s="542"/>
      <c r="F87" s="543"/>
      <c r="G87" s="127"/>
      <c r="H87" s="65">
        <v>16</v>
      </c>
      <c r="I87" s="66">
        <v>114</v>
      </c>
      <c r="J87" s="66" t="s">
        <v>2831</v>
      </c>
      <c r="K87" s="67" t="s">
        <v>2791</v>
      </c>
      <c r="L87" s="68" t="s">
        <v>2832</v>
      </c>
      <c r="M87" s="68" t="s">
        <v>8</v>
      </c>
      <c r="N87" s="69">
        <v>0</v>
      </c>
      <c r="O87" s="70">
        <v>1486</v>
      </c>
      <c r="P87" s="71">
        <v>42795</v>
      </c>
    </row>
    <row r="88" spans="3:16" ht="15" customHeight="1" x14ac:dyDescent="0.25">
      <c r="C88" s="540"/>
      <c r="D88" s="105"/>
      <c r="E88" s="542"/>
      <c r="F88" s="543"/>
      <c r="G88" s="127"/>
      <c r="H88" s="65">
        <v>4</v>
      </c>
      <c r="I88" s="66" t="s">
        <v>1642</v>
      </c>
      <c r="J88" s="66" t="s">
        <v>1642</v>
      </c>
      <c r="K88" s="67" t="s">
        <v>2791</v>
      </c>
      <c r="L88" s="68" t="s">
        <v>1642</v>
      </c>
      <c r="M88" s="68" t="s">
        <v>8</v>
      </c>
      <c r="N88" s="69">
        <v>0</v>
      </c>
      <c r="O88" s="70">
        <v>1486</v>
      </c>
      <c r="P88" s="71">
        <v>42795</v>
      </c>
    </row>
    <row r="89" spans="3:16" ht="15" customHeight="1" x14ac:dyDescent="0.25">
      <c r="C89" s="540"/>
      <c r="D89" s="105"/>
      <c r="E89" s="542"/>
      <c r="F89" s="543"/>
      <c r="G89" s="127"/>
      <c r="H89" s="65">
        <v>4</v>
      </c>
      <c r="I89" s="66" t="s">
        <v>1642</v>
      </c>
      <c r="J89" s="66" t="s">
        <v>1642</v>
      </c>
      <c r="K89" s="67" t="s">
        <v>2791</v>
      </c>
      <c r="L89" s="68" t="s">
        <v>1642</v>
      </c>
      <c r="M89" s="68" t="s">
        <v>8</v>
      </c>
      <c r="N89" s="69">
        <v>0</v>
      </c>
      <c r="O89" s="70">
        <v>1486</v>
      </c>
      <c r="P89" s="71">
        <v>42795</v>
      </c>
    </row>
    <row r="90" spans="3:16" ht="15" customHeight="1" x14ac:dyDescent="0.25">
      <c r="C90" s="540"/>
      <c r="D90" s="105"/>
      <c r="E90" s="542"/>
      <c r="F90" s="543"/>
      <c r="G90" s="127"/>
      <c r="H90" s="96">
        <v>80</v>
      </c>
      <c r="I90" s="66">
        <v>50</v>
      </c>
      <c r="J90" s="66" t="s">
        <v>2833</v>
      </c>
      <c r="K90" s="67" t="s">
        <v>2791</v>
      </c>
      <c r="L90" s="68" t="s">
        <v>2834</v>
      </c>
      <c r="M90" s="68" t="s">
        <v>8</v>
      </c>
      <c r="N90" s="69">
        <v>0</v>
      </c>
      <c r="O90" s="68">
        <v>1630</v>
      </c>
      <c r="P90" s="71">
        <v>47119</v>
      </c>
    </row>
    <row r="91" spans="3:16" ht="15" customHeight="1" x14ac:dyDescent="0.25">
      <c r="C91" s="540"/>
      <c r="D91" s="105"/>
      <c r="E91" s="542"/>
      <c r="F91" s="543"/>
      <c r="G91" s="127"/>
      <c r="H91" s="65">
        <v>6</v>
      </c>
      <c r="I91" s="66">
        <v>14</v>
      </c>
      <c r="J91" s="66" t="s">
        <v>2835</v>
      </c>
      <c r="K91" s="67" t="s">
        <v>2791</v>
      </c>
      <c r="L91" s="68" t="s">
        <v>2836</v>
      </c>
      <c r="M91" s="68" t="s">
        <v>8</v>
      </c>
      <c r="N91" s="69">
        <v>0</v>
      </c>
      <c r="O91" s="70">
        <v>1725</v>
      </c>
      <c r="P91" s="71">
        <v>42675</v>
      </c>
    </row>
    <row r="92" spans="3:16" ht="15" customHeight="1" x14ac:dyDescent="0.25">
      <c r="C92" s="540"/>
      <c r="D92" s="105"/>
      <c r="E92" s="542"/>
      <c r="F92" s="543"/>
      <c r="G92" s="127"/>
      <c r="H92" s="65">
        <v>6</v>
      </c>
      <c r="I92" s="66">
        <v>16</v>
      </c>
      <c r="J92" s="66" t="s">
        <v>2835</v>
      </c>
      <c r="K92" s="67" t="s">
        <v>2791</v>
      </c>
      <c r="L92" s="68" t="s">
        <v>2836</v>
      </c>
      <c r="M92" s="68" t="s">
        <v>8</v>
      </c>
      <c r="N92" s="69">
        <v>0</v>
      </c>
      <c r="O92" s="70">
        <v>1725</v>
      </c>
      <c r="P92" s="71">
        <v>42675</v>
      </c>
    </row>
    <row r="93" spans="3:16" ht="15" customHeight="1" x14ac:dyDescent="0.25">
      <c r="C93" s="540"/>
      <c r="D93" s="375"/>
      <c r="E93" s="542"/>
      <c r="F93" s="543"/>
      <c r="G93" s="127"/>
      <c r="H93" s="65">
        <v>66</v>
      </c>
      <c r="I93" s="66">
        <v>81</v>
      </c>
      <c r="J93" s="66" t="s">
        <v>2837</v>
      </c>
      <c r="K93" s="67" t="s">
        <v>2791</v>
      </c>
      <c r="L93" s="68" t="s">
        <v>2838</v>
      </c>
      <c r="M93" s="68" t="s">
        <v>8</v>
      </c>
      <c r="N93" s="69">
        <v>0</v>
      </c>
      <c r="O93" s="70">
        <v>1790</v>
      </c>
      <c r="P93" s="71">
        <v>47484</v>
      </c>
    </row>
    <row r="94" spans="3:16" x14ac:dyDescent="0.25">
      <c r="C94" s="540"/>
      <c r="D94" s="105"/>
      <c r="E94" s="542"/>
      <c r="F94" s="543"/>
      <c r="G94" s="127"/>
      <c r="H94" s="65">
        <v>66</v>
      </c>
      <c r="I94" s="66">
        <v>83</v>
      </c>
      <c r="J94" s="66" t="s">
        <v>2837</v>
      </c>
      <c r="K94" s="67" t="s">
        <v>2791</v>
      </c>
      <c r="L94" s="68" t="s">
        <v>2839</v>
      </c>
      <c r="M94" s="68" t="s">
        <v>8</v>
      </c>
      <c r="N94" s="69">
        <v>0</v>
      </c>
      <c r="O94" s="70">
        <v>1790</v>
      </c>
      <c r="P94" s="71">
        <v>47484</v>
      </c>
    </row>
    <row r="95" spans="3:16" ht="15" customHeight="1" x14ac:dyDescent="0.25">
      <c r="C95" s="540"/>
      <c r="D95" s="105"/>
      <c r="E95" s="542"/>
      <c r="F95" s="543"/>
      <c r="G95" s="127"/>
      <c r="H95" s="65">
        <v>4</v>
      </c>
      <c r="I95" s="66" t="s">
        <v>1642</v>
      </c>
      <c r="J95" s="66" t="s">
        <v>1642</v>
      </c>
      <c r="K95" s="67" t="s">
        <v>2791</v>
      </c>
      <c r="L95" s="68" t="s">
        <v>1642</v>
      </c>
      <c r="M95" s="68" t="s">
        <v>8</v>
      </c>
      <c r="N95" s="69">
        <v>0</v>
      </c>
      <c r="O95" s="70">
        <v>1983</v>
      </c>
      <c r="P95" s="71">
        <v>42430</v>
      </c>
    </row>
    <row r="96" spans="3:16" ht="15" customHeight="1" x14ac:dyDescent="0.25">
      <c r="H96" s="65">
        <v>4</v>
      </c>
      <c r="I96" s="66" t="s">
        <v>1642</v>
      </c>
      <c r="J96" s="66" t="s">
        <v>1642</v>
      </c>
      <c r="K96" s="67" t="s">
        <v>2791</v>
      </c>
      <c r="L96" s="68" t="s">
        <v>1642</v>
      </c>
      <c r="M96" s="68" t="s">
        <v>8</v>
      </c>
      <c r="N96" s="69">
        <v>0</v>
      </c>
      <c r="O96" s="70">
        <v>1984</v>
      </c>
      <c r="P96" s="71">
        <v>43252</v>
      </c>
    </row>
    <row r="97" spans="8:16" ht="15" customHeight="1" x14ac:dyDescent="0.25">
      <c r="H97" s="65">
        <v>4</v>
      </c>
      <c r="I97" s="66" t="s">
        <v>1642</v>
      </c>
      <c r="J97" s="66" t="s">
        <v>1642</v>
      </c>
      <c r="K97" s="67" t="s">
        <v>2791</v>
      </c>
      <c r="L97" s="68" t="s">
        <v>1642</v>
      </c>
      <c r="M97" s="68" t="s">
        <v>8</v>
      </c>
      <c r="N97" s="69">
        <v>0</v>
      </c>
      <c r="O97" s="70">
        <v>1984</v>
      </c>
      <c r="P97" s="71">
        <v>43252</v>
      </c>
    </row>
    <row r="98" spans="8:16" ht="15" customHeight="1" x14ac:dyDescent="0.25">
      <c r="H98" s="65">
        <v>22</v>
      </c>
      <c r="I98" s="66">
        <v>15</v>
      </c>
      <c r="J98" s="66" t="s">
        <v>2840</v>
      </c>
      <c r="K98" s="67" t="s">
        <v>2791</v>
      </c>
      <c r="L98" s="68" t="s">
        <v>2841</v>
      </c>
      <c r="M98" s="68" t="s">
        <v>8</v>
      </c>
      <c r="N98" s="69">
        <v>0</v>
      </c>
      <c r="O98" s="70">
        <v>2238</v>
      </c>
      <c r="P98" s="71">
        <v>43955</v>
      </c>
    </row>
    <row r="99" spans="8:16" ht="15" customHeight="1" x14ac:dyDescent="0.25">
      <c r="H99" s="96">
        <v>20</v>
      </c>
      <c r="I99" s="66">
        <v>10</v>
      </c>
      <c r="J99" s="66" t="s">
        <v>2842</v>
      </c>
      <c r="K99" s="67" t="s">
        <v>2843</v>
      </c>
      <c r="L99" s="68" t="s">
        <v>2844</v>
      </c>
      <c r="M99" s="68" t="s">
        <v>8</v>
      </c>
      <c r="N99" s="69">
        <v>0</v>
      </c>
      <c r="O99" s="68">
        <v>2243</v>
      </c>
      <c r="P99" s="71">
        <v>42795</v>
      </c>
    </row>
    <row r="100" spans="8:16" x14ac:dyDescent="0.25">
      <c r="H100" s="65">
        <v>15</v>
      </c>
      <c r="I100" s="66">
        <v>103</v>
      </c>
      <c r="J100" s="66" t="s">
        <v>2845</v>
      </c>
      <c r="K100" s="67" t="s">
        <v>2846</v>
      </c>
      <c r="L100" s="68" t="s">
        <v>2847</v>
      </c>
      <c r="M100" s="68" t="s">
        <v>8</v>
      </c>
      <c r="N100" s="69">
        <v>0</v>
      </c>
      <c r="O100" s="70">
        <v>2249</v>
      </c>
      <c r="P100" s="71">
        <v>42675</v>
      </c>
    </row>
    <row r="101" spans="8:16" x14ac:dyDescent="0.25">
      <c r="H101" s="65">
        <v>6</v>
      </c>
      <c r="I101" s="66">
        <v>59</v>
      </c>
      <c r="J101" s="66" t="s">
        <v>2848</v>
      </c>
      <c r="K101" s="67" t="s">
        <v>2791</v>
      </c>
      <c r="L101" s="68" t="s">
        <v>2849</v>
      </c>
      <c r="M101" s="68" t="s">
        <v>8</v>
      </c>
      <c r="N101" s="69">
        <v>0</v>
      </c>
      <c r="O101" s="70">
        <v>2919</v>
      </c>
      <c r="P101" s="71">
        <v>46054</v>
      </c>
    </row>
    <row r="102" spans="8:16" ht="26.25" x14ac:dyDescent="0.25">
      <c r="H102" s="96">
        <v>6</v>
      </c>
      <c r="I102" s="66">
        <v>96</v>
      </c>
      <c r="J102" s="66" t="s">
        <v>2850</v>
      </c>
      <c r="K102" s="67" t="s">
        <v>2843</v>
      </c>
      <c r="L102" s="68" t="s">
        <v>2851</v>
      </c>
      <c r="M102" s="68" t="s">
        <v>8</v>
      </c>
      <c r="N102" s="69">
        <v>0</v>
      </c>
      <c r="O102" s="68">
        <v>2920</v>
      </c>
      <c r="P102" s="71">
        <v>46174</v>
      </c>
    </row>
    <row r="103" spans="8:16" x14ac:dyDescent="0.25">
      <c r="H103" s="65">
        <v>12</v>
      </c>
      <c r="I103" s="66">
        <v>293</v>
      </c>
      <c r="J103" s="66" t="s">
        <v>2852</v>
      </c>
      <c r="K103" s="67" t="s">
        <v>2791</v>
      </c>
      <c r="L103" s="68" t="s">
        <v>2853</v>
      </c>
      <c r="M103" s="68" t="s">
        <v>8</v>
      </c>
      <c r="N103" s="69">
        <v>0</v>
      </c>
      <c r="O103" s="70">
        <v>2922</v>
      </c>
      <c r="P103" s="71">
        <v>45444</v>
      </c>
    </row>
    <row r="104" spans="8:16" ht="26.25" x14ac:dyDescent="0.25">
      <c r="H104" s="65">
        <v>10</v>
      </c>
      <c r="I104" s="66">
        <v>1346</v>
      </c>
      <c r="J104" s="66" t="s">
        <v>2854</v>
      </c>
      <c r="K104" s="67" t="s">
        <v>2855</v>
      </c>
      <c r="L104" s="68" t="s">
        <v>2856</v>
      </c>
      <c r="M104" s="68" t="s">
        <v>8</v>
      </c>
      <c r="N104" s="69">
        <v>0</v>
      </c>
      <c r="O104" s="70">
        <v>3010</v>
      </c>
      <c r="P104" s="71">
        <v>45717</v>
      </c>
    </row>
    <row r="105" spans="8:16" ht="15" customHeight="1" x14ac:dyDescent="0.25">
      <c r="H105" s="65">
        <v>59</v>
      </c>
      <c r="I105" s="66">
        <v>40</v>
      </c>
      <c r="J105" s="66" t="s">
        <v>2857</v>
      </c>
      <c r="K105" s="67" t="s">
        <v>2791</v>
      </c>
      <c r="L105" s="68" t="s">
        <v>2858</v>
      </c>
      <c r="M105" s="68" t="s">
        <v>8</v>
      </c>
      <c r="N105" s="69">
        <v>0</v>
      </c>
      <c r="O105" s="70">
        <v>3052</v>
      </c>
      <c r="P105" s="71">
        <v>46844</v>
      </c>
    </row>
    <row r="106" spans="8:16" ht="15" customHeight="1" x14ac:dyDescent="0.25">
      <c r="H106" s="96">
        <v>18</v>
      </c>
      <c r="I106" s="66">
        <v>235</v>
      </c>
      <c r="J106" s="66" t="s">
        <v>2859</v>
      </c>
      <c r="K106" s="67" t="s">
        <v>2791</v>
      </c>
      <c r="L106" s="68" t="s">
        <v>2860</v>
      </c>
      <c r="M106" s="68" t="s">
        <v>8</v>
      </c>
      <c r="N106" s="69">
        <v>0</v>
      </c>
      <c r="O106" s="68">
        <v>3209</v>
      </c>
      <c r="P106" s="71">
        <v>46753</v>
      </c>
    </row>
    <row r="107" spans="8:16" ht="15" customHeight="1" x14ac:dyDescent="0.25">
      <c r="H107" s="65">
        <v>5</v>
      </c>
      <c r="I107" s="66">
        <v>212</v>
      </c>
      <c r="J107" s="66" t="s">
        <v>2800</v>
      </c>
      <c r="K107" s="67" t="s">
        <v>2791</v>
      </c>
      <c r="L107" s="68" t="s">
        <v>2801</v>
      </c>
      <c r="M107" s="68" t="s">
        <v>9</v>
      </c>
      <c r="N107" s="69">
        <v>0</v>
      </c>
      <c r="O107" s="70">
        <v>1059</v>
      </c>
      <c r="P107" s="71">
        <v>44531</v>
      </c>
    </row>
    <row r="108" spans="8:16" ht="15" customHeight="1" x14ac:dyDescent="0.25">
      <c r="H108" s="65">
        <v>6</v>
      </c>
      <c r="I108" s="66">
        <v>106</v>
      </c>
      <c r="J108" s="66" t="s">
        <v>2820</v>
      </c>
      <c r="K108" s="67" t="s">
        <v>2791</v>
      </c>
      <c r="L108" s="68" t="s">
        <v>2821</v>
      </c>
      <c r="M108" s="68" t="s">
        <v>9</v>
      </c>
      <c r="N108" s="69">
        <v>0</v>
      </c>
      <c r="O108" s="70">
        <v>1235</v>
      </c>
      <c r="P108" s="71">
        <v>45323</v>
      </c>
    </row>
    <row r="109" spans="8:16" ht="15" customHeight="1" x14ac:dyDescent="0.25">
      <c r="H109" s="65">
        <v>4</v>
      </c>
      <c r="I109" s="66" t="s">
        <v>1642</v>
      </c>
      <c r="J109" s="66" t="s">
        <v>1642</v>
      </c>
      <c r="K109" s="67" t="s">
        <v>2823</v>
      </c>
      <c r="L109" s="68" t="s">
        <v>1642</v>
      </c>
      <c r="M109" s="68" t="s">
        <v>9</v>
      </c>
      <c r="N109" s="69">
        <v>0</v>
      </c>
      <c r="O109" s="70">
        <v>1305</v>
      </c>
      <c r="P109" s="71">
        <v>46023</v>
      </c>
    </row>
    <row r="110" spans="8:16" ht="15" customHeight="1" x14ac:dyDescent="0.25">
      <c r="H110" s="65">
        <v>4</v>
      </c>
      <c r="I110" s="66" t="s">
        <v>1642</v>
      </c>
      <c r="J110" s="66" t="s">
        <v>1642</v>
      </c>
      <c r="K110" s="67" t="s">
        <v>2823</v>
      </c>
      <c r="L110" s="68" t="s">
        <v>1642</v>
      </c>
      <c r="M110" s="68" t="s">
        <v>9</v>
      </c>
      <c r="N110" s="69">
        <v>0</v>
      </c>
      <c r="O110" s="70">
        <v>1305</v>
      </c>
      <c r="P110" s="71">
        <v>46023</v>
      </c>
    </row>
    <row r="111" spans="8:16" ht="15" customHeight="1" x14ac:dyDescent="0.25">
      <c r="H111" s="65">
        <v>4</v>
      </c>
      <c r="I111" s="66" t="s">
        <v>1642</v>
      </c>
      <c r="J111" s="66" t="s">
        <v>1642</v>
      </c>
      <c r="K111" s="67" t="s">
        <v>2823</v>
      </c>
      <c r="L111" s="68" t="s">
        <v>1642</v>
      </c>
      <c r="M111" s="68" t="s">
        <v>9</v>
      </c>
      <c r="N111" s="69">
        <v>0</v>
      </c>
      <c r="O111" s="70">
        <v>1305</v>
      </c>
      <c r="P111" s="71">
        <v>46023</v>
      </c>
    </row>
    <row r="112" spans="8:16" ht="15" customHeight="1" x14ac:dyDescent="0.25">
      <c r="H112" s="65">
        <v>80</v>
      </c>
      <c r="I112" s="66">
        <v>26</v>
      </c>
      <c r="J112" s="66" t="s">
        <v>2861</v>
      </c>
      <c r="K112" s="67" t="s">
        <v>2791</v>
      </c>
      <c r="L112" s="68" t="s">
        <v>2862</v>
      </c>
      <c r="M112" s="68" t="s">
        <v>9</v>
      </c>
      <c r="N112" s="69">
        <v>0</v>
      </c>
      <c r="O112" s="70">
        <v>1306</v>
      </c>
      <c r="P112" s="71">
        <v>45870</v>
      </c>
    </row>
    <row r="113" spans="8:16" ht="15" customHeight="1" x14ac:dyDescent="0.25">
      <c r="H113" s="96">
        <v>100</v>
      </c>
      <c r="I113" s="66">
        <v>40</v>
      </c>
      <c r="J113" s="66" t="s">
        <v>2833</v>
      </c>
      <c r="K113" s="67" t="s">
        <v>2791</v>
      </c>
      <c r="L113" s="68" t="s">
        <v>2863</v>
      </c>
      <c r="M113" s="68" t="s">
        <v>9</v>
      </c>
      <c r="N113" s="69">
        <v>0</v>
      </c>
      <c r="O113" s="68">
        <v>1308</v>
      </c>
      <c r="P113" s="71">
        <v>45778</v>
      </c>
    </row>
    <row r="114" spans="8:16" ht="15" customHeight="1" x14ac:dyDescent="0.25">
      <c r="H114" s="65">
        <v>159</v>
      </c>
      <c r="I114" s="66">
        <v>175</v>
      </c>
      <c r="J114" s="66" t="s">
        <v>2825</v>
      </c>
      <c r="K114" s="67" t="s">
        <v>2791</v>
      </c>
      <c r="L114" s="68" t="s">
        <v>2864</v>
      </c>
      <c r="M114" s="68" t="s">
        <v>9</v>
      </c>
      <c r="N114" s="69">
        <v>0</v>
      </c>
      <c r="O114" s="70">
        <v>1395</v>
      </c>
      <c r="P114" s="71">
        <v>42064</v>
      </c>
    </row>
    <row r="115" spans="8:16" ht="15" customHeight="1" x14ac:dyDescent="0.25">
      <c r="H115" s="96">
        <v>120</v>
      </c>
      <c r="I115" s="66">
        <v>155</v>
      </c>
      <c r="J115" s="66" t="s">
        <v>2825</v>
      </c>
      <c r="K115" s="67" t="s">
        <v>2791</v>
      </c>
      <c r="L115" s="68" t="s">
        <v>2865</v>
      </c>
      <c r="M115" s="68" t="s">
        <v>9</v>
      </c>
      <c r="N115" s="69">
        <v>0</v>
      </c>
      <c r="O115" s="68">
        <v>1395</v>
      </c>
      <c r="P115" s="71">
        <v>42064</v>
      </c>
    </row>
    <row r="116" spans="8:16" ht="15" customHeight="1" x14ac:dyDescent="0.25">
      <c r="H116" s="65">
        <v>12</v>
      </c>
      <c r="I116" s="66">
        <v>455</v>
      </c>
      <c r="J116" s="66" t="s">
        <v>2866</v>
      </c>
      <c r="K116" s="67" t="s">
        <v>2791</v>
      </c>
      <c r="L116" s="68" t="s">
        <v>2867</v>
      </c>
      <c r="M116" s="68" t="s">
        <v>9</v>
      </c>
      <c r="N116" s="69">
        <v>0</v>
      </c>
      <c r="O116" s="70">
        <v>1425</v>
      </c>
      <c r="P116" s="71">
        <v>43617</v>
      </c>
    </row>
    <row r="117" spans="8:16" x14ac:dyDescent="0.25">
      <c r="H117" s="65">
        <v>96</v>
      </c>
      <c r="I117" s="66">
        <v>20</v>
      </c>
      <c r="J117" s="66" t="s">
        <v>2861</v>
      </c>
      <c r="K117" s="67" t="s">
        <v>2791</v>
      </c>
      <c r="L117" s="68" t="s">
        <v>2868</v>
      </c>
      <c r="M117" s="68" t="s">
        <v>9</v>
      </c>
      <c r="N117" s="69">
        <v>0</v>
      </c>
      <c r="O117" s="70">
        <v>1518</v>
      </c>
      <c r="P117" s="71">
        <v>46569</v>
      </c>
    </row>
    <row r="118" spans="8:16" x14ac:dyDescent="0.25">
      <c r="H118" s="65">
        <v>12</v>
      </c>
      <c r="I118" s="66">
        <v>12</v>
      </c>
      <c r="J118" s="66" t="s">
        <v>2835</v>
      </c>
      <c r="K118" s="67" t="s">
        <v>2791</v>
      </c>
      <c r="L118" s="68" t="s">
        <v>2836</v>
      </c>
      <c r="M118" s="68" t="s">
        <v>9</v>
      </c>
      <c r="N118" s="69">
        <v>0</v>
      </c>
      <c r="O118" s="70">
        <v>1725</v>
      </c>
      <c r="P118" s="71">
        <v>42675</v>
      </c>
    </row>
    <row r="119" spans="8:16" ht="15" customHeight="1" x14ac:dyDescent="0.25">
      <c r="H119" s="65">
        <v>85</v>
      </c>
      <c r="I119" s="66">
        <v>20</v>
      </c>
      <c r="J119" s="66" t="s">
        <v>2820</v>
      </c>
      <c r="K119" s="67" t="s">
        <v>2791</v>
      </c>
      <c r="L119" s="68" t="s">
        <v>2869</v>
      </c>
      <c r="M119" s="68" t="s">
        <v>9</v>
      </c>
      <c r="N119" s="69">
        <v>0</v>
      </c>
      <c r="O119" s="70">
        <v>1786</v>
      </c>
      <c r="P119" s="71">
        <v>46905</v>
      </c>
    </row>
    <row r="120" spans="8:16" ht="15" customHeight="1" x14ac:dyDescent="0.25">
      <c r="H120" s="65">
        <v>24</v>
      </c>
      <c r="I120" s="66">
        <v>489</v>
      </c>
      <c r="J120" s="66" t="s">
        <v>2648</v>
      </c>
      <c r="K120" s="67" t="s">
        <v>2791</v>
      </c>
      <c r="L120" s="68" t="s">
        <v>2870</v>
      </c>
      <c r="M120" s="68" t="s">
        <v>9</v>
      </c>
      <c r="N120" s="69">
        <v>0</v>
      </c>
      <c r="O120" s="70">
        <v>1983</v>
      </c>
      <c r="P120" s="71">
        <v>42430</v>
      </c>
    </row>
    <row r="121" spans="8:16" ht="15" customHeight="1" x14ac:dyDescent="0.25">
      <c r="H121" s="65">
        <v>4</v>
      </c>
      <c r="I121" s="66" t="s">
        <v>1642</v>
      </c>
      <c r="J121" s="66" t="s">
        <v>1642</v>
      </c>
      <c r="K121" s="67" t="s">
        <v>2791</v>
      </c>
      <c r="L121" s="68" t="s">
        <v>1642</v>
      </c>
      <c r="M121" s="68" t="s">
        <v>9</v>
      </c>
      <c r="N121" s="69">
        <v>0</v>
      </c>
      <c r="O121" s="70">
        <v>1983</v>
      </c>
      <c r="P121" s="71">
        <v>42430</v>
      </c>
    </row>
    <row r="122" spans="8:16" x14ac:dyDescent="0.25">
      <c r="H122" s="65">
        <v>4</v>
      </c>
      <c r="I122" s="66" t="s">
        <v>1642</v>
      </c>
      <c r="J122" s="66" t="s">
        <v>1642</v>
      </c>
      <c r="K122" s="67" t="s">
        <v>2791</v>
      </c>
      <c r="L122" s="68" t="s">
        <v>1642</v>
      </c>
      <c r="M122" s="68" t="s">
        <v>9</v>
      </c>
      <c r="N122" s="69">
        <v>0</v>
      </c>
      <c r="O122" s="70">
        <v>1983</v>
      </c>
      <c r="P122" s="71">
        <v>42430</v>
      </c>
    </row>
    <row r="123" spans="8:16" x14ac:dyDescent="0.25">
      <c r="H123" s="65">
        <v>4</v>
      </c>
      <c r="I123" s="66" t="s">
        <v>1642</v>
      </c>
      <c r="J123" s="66" t="s">
        <v>1642</v>
      </c>
      <c r="K123" s="67" t="s">
        <v>2791</v>
      </c>
      <c r="L123" s="68" t="s">
        <v>1642</v>
      </c>
      <c r="M123" s="68" t="s">
        <v>9</v>
      </c>
      <c r="N123" s="69">
        <v>0</v>
      </c>
      <c r="O123" s="70">
        <v>1983</v>
      </c>
      <c r="P123" s="71">
        <v>42430</v>
      </c>
    </row>
    <row r="124" spans="8:16" x14ac:dyDescent="0.25">
      <c r="H124" s="65">
        <v>4</v>
      </c>
      <c r="I124" s="66" t="s">
        <v>1642</v>
      </c>
      <c r="J124" s="66" t="s">
        <v>1642</v>
      </c>
      <c r="K124" s="67" t="s">
        <v>2791</v>
      </c>
      <c r="L124" s="68" t="s">
        <v>1642</v>
      </c>
      <c r="M124" s="68" t="s">
        <v>9</v>
      </c>
      <c r="N124" s="69">
        <v>0</v>
      </c>
      <c r="O124" s="70">
        <v>1983</v>
      </c>
      <c r="P124" s="71">
        <v>42430</v>
      </c>
    </row>
    <row r="125" spans="8:16" ht="26.25" x14ac:dyDescent="0.25">
      <c r="H125" s="96">
        <v>12</v>
      </c>
      <c r="I125" s="66">
        <v>383</v>
      </c>
      <c r="J125" s="66" t="s">
        <v>2871</v>
      </c>
      <c r="K125" s="67" t="s">
        <v>2791</v>
      </c>
      <c r="L125" s="68" t="s">
        <v>2872</v>
      </c>
      <c r="M125" s="68" t="s">
        <v>9</v>
      </c>
      <c r="N125" s="69">
        <v>0</v>
      </c>
      <c r="O125" s="68">
        <v>2402</v>
      </c>
      <c r="P125" s="71">
        <v>43955</v>
      </c>
    </row>
    <row r="126" spans="8:16" ht="26.25" x14ac:dyDescent="0.25">
      <c r="H126" s="96">
        <v>12</v>
      </c>
      <c r="I126" s="66">
        <v>906</v>
      </c>
      <c r="J126" s="66" t="s">
        <v>2873</v>
      </c>
      <c r="K126" s="67" t="s">
        <v>2791</v>
      </c>
      <c r="L126" s="68" t="s">
        <v>2874</v>
      </c>
      <c r="M126" s="68" t="s">
        <v>9</v>
      </c>
      <c r="N126" s="69">
        <v>0</v>
      </c>
      <c r="O126" s="68">
        <v>2402</v>
      </c>
      <c r="P126" s="71">
        <v>43955</v>
      </c>
    </row>
    <row r="127" spans="8:16" ht="26.25" x14ac:dyDescent="0.25">
      <c r="H127" s="65">
        <v>12</v>
      </c>
      <c r="I127" s="66">
        <v>36</v>
      </c>
      <c r="J127" s="66" t="s">
        <v>2875</v>
      </c>
      <c r="K127" s="67" t="s">
        <v>2791</v>
      </c>
      <c r="L127" s="68" t="s">
        <v>2876</v>
      </c>
      <c r="M127" s="68" t="s">
        <v>9</v>
      </c>
      <c r="N127" s="69">
        <v>0</v>
      </c>
      <c r="O127" s="70">
        <v>2761</v>
      </c>
      <c r="P127" s="71">
        <v>44958</v>
      </c>
    </row>
    <row r="128" spans="8:16" ht="26.25" x14ac:dyDescent="0.25">
      <c r="H128" s="65">
        <v>12</v>
      </c>
      <c r="I128" s="66">
        <v>24</v>
      </c>
      <c r="J128" s="66" t="s">
        <v>2875</v>
      </c>
      <c r="K128" s="67" t="s">
        <v>2791</v>
      </c>
      <c r="L128" s="68" t="s">
        <v>2877</v>
      </c>
      <c r="M128" s="68" t="s">
        <v>9</v>
      </c>
      <c r="N128" s="69">
        <v>0</v>
      </c>
      <c r="O128" s="70">
        <v>2761</v>
      </c>
      <c r="P128" s="71">
        <v>44958</v>
      </c>
    </row>
    <row r="129" spans="8:16" ht="26.25" x14ac:dyDescent="0.25">
      <c r="H129" s="65">
        <v>12</v>
      </c>
      <c r="I129" s="66">
        <v>18</v>
      </c>
      <c r="J129" s="66" t="s">
        <v>2875</v>
      </c>
      <c r="K129" s="67" t="s">
        <v>2791</v>
      </c>
      <c r="L129" s="68" t="s">
        <v>2878</v>
      </c>
      <c r="M129" s="68" t="s">
        <v>9</v>
      </c>
      <c r="N129" s="69">
        <v>0</v>
      </c>
      <c r="O129" s="70">
        <v>2761</v>
      </c>
      <c r="P129" s="71">
        <v>44958</v>
      </c>
    </row>
    <row r="130" spans="8:16" ht="26.25" x14ac:dyDescent="0.25">
      <c r="H130" s="65">
        <v>12</v>
      </c>
      <c r="I130" s="66">
        <v>30</v>
      </c>
      <c r="J130" s="66" t="s">
        <v>2875</v>
      </c>
      <c r="K130" s="67" t="s">
        <v>2791</v>
      </c>
      <c r="L130" s="68" t="s">
        <v>2879</v>
      </c>
      <c r="M130" s="68" t="s">
        <v>9</v>
      </c>
      <c r="N130" s="69">
        <v>0</v>
      </c>
      <c r="O130" s="70">
        <v>2761</v>
      </c>
      <c r="P130" s="71">
        <v>44958</v>
      </c>
    </row>
    <row r="131" spans="8:16" ht="15" customHeight="1" x14ac:dyDescent="0.25">
      <c r="H131" s="65">
        <v>12</v>
      </c>
      <c r="I131" s="66">
        <v>42</v>
      </c>
      <c r="J131" s="66" t="s">
        <v>2875</v>
      </c>
      <c r="K131" s="67" t="s">
        <v>2791</v>
      </c>
      <c r="L131" s="68" t="s">
        <v>2880</v>
      </c>
      <c r="M131" s="68" t="s">
        <v>9</v>
      </c>
      <c r="N131" s="69">
        <v>0</v>
      </c>
      <c r="O131" s="70">
        <v>2761</v>
      </c>
      <c r="P131" s="71">
        <v>44958</v>
      </c>
    </row>
    <row r="132" spans="8:16" ht="15" customHeight="1" x14ac:dyDescent="0.25">
      <c r="H132" s="65">
        <v>12</v>
      </c>
      <c r="I132" s="66">
        <v>14</v>
      </c>
      <c r="J132" s="66" t="s">
        <v>2881</v>
      </c>
      <c r="K132" s="67" t="s">
        <v>2791</v>
      </c>
      <c r="L132" s="68" t="s">
        <v>2882</v>
      </c>
      <c r="M132" s="68" t="s">
        <v>9</v>
      </c>
      <c r="N132" s="69">
        <v>0</v>
      </c>
      <c r="O132" s="70">
        <v>2762</v>
      </c>
      <c r="P132" s="71">
        <v>46054</v>
      </c>
    </row>
    <row r="133" spans="8:16" ht="15" customHeight="1" x14ac:dyDescent="0.25">
      <c r="H133" s="65">
        <v>12</v>
      </c>
      <c r="I133" s="66">
        <v>27</v>
      </c>
      <c r="J133" s="66" t="s">
        <v>2883</v>
      </c>
      <c r="K133" s="67" t="s">
        <v>2791</v>
      </c>
      <c r="L133" s="68" t="s">
        <v>2884</v>
      </c>
      <c r="M133" s="68" t="s">
        <v>9</v>
      </c>
      <c r="N133" s="69">
        <v>0</v>
      </c>
      <c r="O133" s="70">
        <v>2762</v>
      </c>
      <c r="P133" s="71">
        <v>46054</v>
      </c>
    </row>
    <row r="134" spans="8:16" ht="15" customHeight="1" x14ac:dyDescent="0.25">
      <c r="H134" s="96">
        <v>15</v>
      </c>
      <c r="I134" s="66">
        <v>437</v>
      </c>
      <c r="J134" s="66" t="s">
        <v>2885</v>
      </c>
      <c r="K134" s="67" t="s">
        <v>2791</v>
      </c>
      <c r="L134" s="68" t="s">
        <v>2886</v>
      </c>
      <c r="M134" s="68" t="s">
        <v>9</v>
      </c>
      <c r="N134" s="69">
        <v>0</v>
      </c>
      <c r="O134" s="68">
        <v>2763</v>
      </c>
      <c r="P134" s="71">
        <v>44866</v>
      </c>
    </row>
    <row r="135" spans="8:16" ht="15" customHeight="1" x14ac:dyDescent="0.25">
      <c r="H135" s="96">
        <v>12</v>
      </c>
      <c r="I135" s="66">
        <v>110</v>
      </c>
      <c r="J135" s="66" t="s">
        <v>2827</v>
      </c>
      <c r="K135" s="67" t="s">
        <v>2791</v>
      </c>
      <c r="L135" s="68" t="s">
        <v>2828</v>
      </c>
      <c r="M135" s="68" t="s">
        <v>9</v>
      </c>
      <c r="N135" s="69">
        <v>0</v>
      </c>
      <c r="O135" s="68">
        <v>2894</v>
      </c>
      <c r="P135" s="71">
        <v>45870</v>
      </c>
    </row>
    <row r="136" spans="8:16" ht="15" customHeight="1" x14ac:dyDescent="0.25">
      <c r="H136" s="65">
        <v>12</v>
      </c>
      <c r="I136" s="66">
        <v>38</v>
      </c>
      <c r="J136" s="66" t="s">
        <v>2848</v>
      </c>
      <c r="K136" s="67" t="s">
        <v>2791</v>
      </c>
      <c r="L136" s="68" t="s">
        <v>2849</v>
      </c>
      <c r="M136" s="68" t="s">
        <v>9</v>
      </c>
      <c r="N136" s="69">
        <v>0</v>
      </c>
      <c r="O136" s="70">
        <v>2919</v>
      </c>
      <c r="P136" s="71">
        <v>46054</v>
      </c>
    </row>
    <row r="137" spans="8:16" ht="15" customHeight="1" x14ac:dyDescent="0.25">
      <c r="H137" s="65">
        <v>9</v>
      </c>
      <c r="I137" s="66">
        <v>31</v>
      </c>
      <c r="J137" s="66" t="s">
        <v>2887</v>
      </c>
      <c r="K137" s="67" t="s">
        <v>2791</v>
      </c>
      <c r="L137" s="68" t="s">
        <v>2888</v>
      </c>
      <c r="M137" s="68" t="s">
        <v>9</v>
      </c>
      <c r="N137" s="69">
        <v>0</v>
      </c>
      <c r="O137" s="70">
        <v>2921</v>
      </c>
      <c r="P137" s="71">
        <v>46054</v>
      </c>
    </row>
    <row r="138" spans="8:16" ht="15" customHeight="1" x14ac:dyDescent="0.25">
      <c r="H138" s="65">
        <v>12</v>
      </c>
      <c r="I138" s="66">
        <v>152</v>
      </c>
      <c r="J138" s="66" t="s">
        <v>2889</v>
      </c>
      <c r="K138" s="67" t="s">
        <v>2791</v>
      </c>
      <c r="L138" s="68" t="s">
        <v>2890</v>
      </c>
      <c r="M138" s="68" t="s">
        <v>9</v>
      </c>
      <c r="N138" s="69">
        <v>0</v>
      </c>
      <c r="O138" s="70">
        <v>3062</v>
      </c>
      <c r="P138" s="71">
        <v>47119</v>
      </c>
    </row>
    <row r="139" spans="8:16" ht="15" customHeight="1" x14ac:dyDescent="0.25">
      <c r="H139" s="96">
        <v>6</v>
      </c>
      <c r="I139" s="66">
        <v>120</v>
      </c>
      <c r="J139" s="66" t="s">
        <v>2827</v>
      </c>
      <c r="K139" s="67" t="s">
        <v>2791</v>
      </c>
      <c r="L139" s="68" t="s">
        <v>2828</v>
      </c>
      <c r="M139" s="68" t="s">
        <v>9</v>
      </c>
      <c r="N139" s="69">
        <v>0</v>
      </c>
      <c r="O139" s="68">
        <v>3168</v>
      </c>
      <c r="P139" s="71">
        <v>47362</v>
      </c>
    </row>
    <row r="140" spans="8:16" x14ac:dyDescent="0.25">
      <c r="H140" s="96">
        <v>15</v>
      </c>
      <c r="I140" s="66">
        <v>225</v>
      </c>
      <c r="J140" s="66" t="s">
        <v>2866</v>
      </c>
      <c r="K140" s="67" t="s">
        <v>2791</v>
      </c>
      <c r="L140" s="68" t="s">
        <v>2891</v>
      </c>
      <c r="M140" s="68" t="s">
        <v>9</v>
      </c>
      <c r="N140" s="69">
        <v>0</v>
      </c>
      <c r="O140" s="68">
        <v>3169</v>
      </c>
      <c r="P140" s="71">
        <v>46235</v>
      </c>
    </row>
    <row r="141" spans="8:16" x14ac:dyDescent="0.25">
      <c r="H141" s="65">
        <v>12</v>
      </c>
      <c r="I141" s="66">
        <v>28</v>
      </c>
      <c r="J141" s="66" t="s">
        <v>2892</v>
      </c>
      <c r="K141" s="67" t="s">
        <v>2791</v>
      </c>
      <c r="L141" s="68" t="s">
        <v>2893</v>
      </c>
      <c r="M141" s="68" t="s">
        <v>11</v>
      </c>
      <c r="N141" s="69">
        <v>145485.63474500002</v>
      </c>
      <c r="O141" s="70">
        <v>1058</v>
      </c>
      <c r="P141" s="71">
        <v>44440</v>
      </c>
    </row>
    <row r="142" spans="8:16" x14ac:dyDescent="0.25">
      <c r="H142" s="65">
        <v>12</v>
      </c>
      <c r="I142" s="66">
        <v>75</v>
      </c>
      <c r="J142" s="66" t="s">
        <v>2798</v>
      </c>
      <c r="K142" s="67" t="s">
        <v>2791</v>
      </c>
      <c r="L142" s="68" t="s">
        <v>2799</v>
      </c>
      <c r="M142" s="68" t="s">
        <v>11</v>
      </c>
      <c r="N142" s="69">
        <v>44593.014745</v>
      </c>
      <c r="O142" s="70">
        <v>1058</v>
      </c>
      <c r="P142" s="71">
        <v>44440</v>
      </c>
    </row>
    <row r="143" spans="8:16" x14ac:dyDescent="0.25">
      <c r="H143" s="96">
        <v>16</v>
      </c>
      <c r="I143" s="66">
        <v>5</v>
      </c>
      <c r="J143" s="66" t="s">
        <v>2894</v>
      </c>
      <c r="K143" s="67" t="s">
        <v>2791</v>
      </c>
      <c r="L143" s="68" t="s">
        <v>2895</v>
      </c>
      <c r="M143" s="68" t="s">
        <v>11</v>
      </c>
      <c r="N143" s="69">
        <v>21220.883280000002</v>
      </c>
      <c r="O143" s="68">
        <v>1155</v>
      </c>
      <c r="P143" s="71">
        <v>44317</v>
      </c>
    </row>
    <row r="144" spans="8:16" x14ac:dyDescent="0.25">
      <c r="H144" s="65">
        <v>80</v>
      </c>
      <c r="I144" s="66">
        <v>25</v>
      </c>
      <c r="J144" s="66" t="s">
        <v>67</v>
      </c>
      <c r="K144" s="67" t="s">
        <v>2791</v>
      </c>
      <c r="L144" s="68" t="s">
        <v>2896</v>
      </c>
      <c r="M144" s="68" t="s">
        <v>11</v>
      </c>
      <c r="N144" s="69">
        <v>1940420.9285599999</v>
      </c>
      <c r="O144" s="70">
        <v>1307</v>
      </c>
      <c r="P144" s="71">
        <v>46023</v>
      </c>
    </row>
    <row r="145" spans="8:16" x14ac:dyDescent="0.25">
      <c r="H145" s="65">
        <v>15</v>
      </c>
      <c r="I145" s="66">
        <v>23</v>
      </c>
      <c r="J145" s="66" t="s">
        <v>228</v>
      </c>
      <c r="K145" s="67" t="s">
        <v>2791</v>
      </c>
      <c r="L145" s="68" t="s">
        <v>2897</v>
      </c>
      <c r="M145" s="68" t="s">
        <v>11</v>
      </c>
      <c r="N145" s="69">
        <v>96296.746535000013</v>
      </c>
      <c r="O145" s="70">
        <v>1426</v>
      </c>
      <c r="P145" s="71">
        <v>43252</v>
      </c>
    </row>
    <row r="146" spans="8:16" x14ac:dyDescent="0.25">
      <c r="H146" s="96">
        <v>12</v>
      </c>
      <c r="I146" s="66">
        <v>81</v>
      </c>
      <c r="J146" s="66" t="s">
        <v>2829</v>
      </c>
      <c r="K146" s="67" t="s">
        <v>2791</v>
      </c>
      <c r="L146" s="68" t="s">
        <v>2830</v>
      </c>
      <c r="M146" s="68" t="s">
        <v>11</v>
      </c>
      <c r="N146" s="69">
        <v>33472.500060000006</v>
      </c>
      <c r="O146" s="68">
        <v>1485</v>
      </c>
      <c r="P146" s="71">
        <v>43252</v>
      </c>
    </row>
    <row r="147" spans="8:16" x14ac:dyDescent="0.25">
      <c r="H147" s="65">
        <v>20</v>
      </c>
      <c r="I147" s="66">
        <v>195</v>
      </c>
      <c r="J147" s="66" t="s">
        <v>2779</v>
      </c>
      <c r="K147" s="67" t="s">
        <v>2791</v>
      </c>
      <c r="L147" s="68" t="s">
        <v>2898</v>
      </c>
      <c r="M147" s="68" t="s">
        <v>11</v>
      </c>
      <c r="N147" s="69">
        <v>24166.014199999998</v>
      </c>
      <c r="O147" s="70">
        <v>1979</v>
      </c>
      <c r="P147" s="71">
        <v>42795</v>
      </c>
    </row>
    <row r="148" spans="8:16" ht="26.25" x14ac:dyDescent="0.25">
      <c r="H148" s="96">
        <v>15</v>
      </c>
      <c r="I148" s="66">
        <v>433</v>
      </c>
      <c r="J148" s="66" t="s">
        <v>2885</v>
      </c>
      <c r="K148" s="67" t="s">
        <v>2791</v>
      </c>
      <c r="L148" s="68" t="s">
        <v>2886</v>
      </c>
      <c r="M148" s="68" t="s">
        <v>11</v>
      </c>
      <c r="N148" s="69">
        <v>86537.342030000014</v>
      </c>
      <c r="O148" s="68">
        <v>1982</v>
      </c>
      <c r="P148" s="71">
        <v>42675</v>
      </c>
    </row>
    <row r="149" spans="8:16" ht="26.25" x14ac:dyDescent="0.25">
      <c r="H149" s="96">
        <v>15</v>
      </c>
      <c r="I149" s="66">
        <v>435</v>
      </c>
      <c r="J149" s="66" t="s">
        <v>2885</v>
      </c>
      <c r="K149" s="67" t="s">
        <v>2791</v>
      </c>
      <c r="L149" s="68" t="s">
        <v>2886</v>
      </c>
      <c r="M149" s="68" t="s">
        <v>11</v>
      </c>
      <c r="N149" s="69">
        <v>61284.27203</v>
      </c>
      <c r="O149" s="68">
        <v>1982</v>
      </c>
      <c r="P149" s="71">
        <v>42675</v>
      </c>
    </row>
    <row r="150" spans="8:16" x14ac:dyDescent="0.25">
      <c r="H150" s="96">
        <v>32</v>
      </c>
      <c r="I150" s="66">
        <v>20</v>
      </c>
      <c r="J150" s="66" t="s">
        <v>2840</v>
      </c>
      <c r="K150" s="67" t="s">
        <v>2791</v>
      </c>
      <c r="L150" s="68" t="s">
        <v>2841</v>
      </c>
      <c r="M150" s="68" t="s">
        <v>11</v>
      </c>
      <c r="N150" s="69">
        <v>220368.12156000003</v>
      </c>
      <c r="O150" s="68">
        <v>2238</v>
      </c>
      <c r="P150" s="71">
        <v>43955</v>
      </c>
    </row>
    <row r="151" spans="8:16" x14ac:dyDescent="0.25">
      <c r="H151" s="96">
        <v>32</v>
      </c>
      <c r="I151" s="66">
        <v>30</v>
      </c>
      <c r="J151" s="66" t="s">
        <v>2840</v>
      </c>
      <c r="K151" s="67" t="s">
        <v>2791</v>
      </c>
      <c r="L151" s="68" t="s">
        <v>2841</v>
      </c>
      <c r="M151" s="68" t="s">
        <v>11</v>
      </c>
      <c r="N151" s="69">
        <v>164269.44156000001</v>
      </c>
      <c r="O151" s="68">
        <v>2238</v>
      </c>
      <c r="P151" s="71">
        <v>43955</v>
      </c>
    </row>
    <row r="152" spans="8:16" ht="26.25" x14ac:dyDescent="0.25">
      <c r="H152" s="96">
        <v>10</v>
      </c>
      <c r="I152" s="66">
        <v>94</v>
      </c>
      <c r="J152" s="66" t="s">
        <v>2899</v>
      </c>
      <c r="K152" s="67" t="s">
        <v>2900</v>
      </c>
      <c r="L152" s="68" t="s">
        <v>2901</v>
      </c>
      <c r="M152" s="68" t="s">
        <v>11</v>
      </c>
      <c r="N152" s="69">
        <v>130380.24032000001</v>
      </c>
      <c r="O152" s="68">
        <v>2376</v>
      </c>
      <c r="P152" s="71">
        <v>43955</v>
      </c>
    </row>
    <row r="153" spans="8:16" ht="26.25" x14ac:dyDescent="0.25">
      <c r="H153" s="96">
        <v>12</v>
      </c>
      <c r="I153" s="66">
        <v>902</v>
      </c>
      <c r="J153" s="66" t="s">
        <v>2873</v>
      </c>
      <c r="K153" s="67" t="s">
        <v>2791</v>
      </c>
      <c r="L153" s="68" t="s">
        <v>2874</v>
      </c>
      <c r="M153" s="68" t="s">
        <v>11</v>
      </c>
      <c r="N153" s="69">
        <v>31108.923750000002</v>
      </c>
      <c r="O153" s="68">
        <v>2402</v>
      </c>
      <c r="P153" s="71">
        <v>43955</v>
      </c>
    </row>
    <row r="154" spans="8:16" ht="26.25" x14ac:dyDescent="0.25">
      <c r="H154" s="96">
        <v>12</v>
      </c>
      <c r="I154" s="66">
        <v>898</v>
      </c>
      <c r="J154" s="66" t="s">
        <v>2873</v>
      </c>
      <c r="K154" s="67" t="s">
        <v>2791</v>
      </c>
      <c r="L154" s="68" t="s">
        <v>2874</v>
      </c>
      <c r="M154" s="68" t="s">
        <v>11</v>
      </c>
      <c r="N154" s="69">
        <v>33177.283750000002</v>
      </c>
      <c r="O154" s="68">
        <v>2402</v>
      </c>
      <c r="P154" s="71">
        <v>43955</v>
      </c>
    </row>
    <row r="155" spans="8:16" ht="26.25" x14ac:dyDescent="0.25">
      <c r="H155" s="96">
        <v>12</v>
      </c>
      <c r="I155" s="66">
        <v>375</v>
      </c>
      <c r="J155" s="66" t="s">
        <v>2871</v>
      </c>
      <c r="K155" s="67" t="s">
        <v>2791</v>
      </c>
      <c r="L155" s="68" t="s">
        <v>2902</v>
      </c>
      <c r="M155" s="68" t="s">
        <v>11</v>
      </c>
      <c r="N155" s="69">
        <v>192225.78375</v>
      </c>
      <c r="O155" s="68">
        <v>2402</v>
      </c>
      <c r="P155" s="71">
        <v>43955</v>
      </c>
    </row>
    <row r="156" spans="8:16" ht="26.25" x14ac:dyDescent="0.25">
      <c r="H156" s="96">
        <v>43</v>
      </c>
      <c r="I156" s="66">
        <v>365</v>
      </c>
      <c r="J156" s="66" t="s">
        <v>2903</v>
      </c>
      <c r="K156" s="67" t="s">
        <v>2791</v>
      </c>
      <c r="L156" s="68" t="s">
        <v>2904</v>
      </c>
      <c r="M156" s="68" t="s">
        <v>11</v>
      </c>
      <c r="N156" s="69">
        <v>145915.31520500002</v>
      </c>
      <c r="O156" s="68">
        <v>2919</v>
      </c>
      <c r="P156" s="71">
        <v>46054</v>
      </c>
    </row>
    <row r="157" spans="8:16" x14ac:dyDescent="0.25">
      <c r="H157" s="96">
        <v>12</v>
      </c>
      <c r="I157" s="66">
        <v>51</v>
      </c>
      <c r="J157" s="66" t="s">
        <v>2848</v>
      </c>
      <c r="K157" s="67" t="s">
        <v>2791</v>
      </c>
      <c r="L157" s="68" t="s">
        <v>2849</v>
      </c>
      <c r="M157" s="68" t="s">
        <v>11</v>
      </c>
      <c r="N157" s="69">
        <v>3958.9450999999999</v>
      </c>
      <c r="O157" s="68">
        <v>2919</v>
      </c>
      <c r="P157" s="71">
        <v>46054</v>
      </c>
    </row>
    <row r="158" spans="8:16" x14ac:dyDescent="0.25">
      <c r="H158" s="65">
        <v>6</v>
      </c>
      <c r="I158" s="66">
        <v>291</v>
      </c>
      <c r="J158" s="66" t="s">
        <v>2852</v>
      </c>
      <c r="K158" s="67" t="s">
        <v>2791</v>
      </c>
      <c r="L158" s="68" t="s">
        <v>2905</v>
      </c>
      <c r="M158" s="68" t="s">
        <v>11</v>
      </c>
      <c r="N158" s="69">
        <v>51947.837914999996</v>
      </c>
      <c r="O158" s="70">
        <v>2922</v>
      </c>
      <c r="P158" s="71">
        <v>45444</v>
      </c>
    </row>
    <row r="159" spans="8:16" x14ac:dyDescent="0.25">
      <c r="H159" s="65">
        <v>12</v>
      </c>
      <c r="I159" s="66">
        <v>289</v>
      </c>
      <c r="J159" s="66" t="s">
        <v>2852</v>
      </c>
      <c r="K159" s="67" t="s">
        <v>2791</v>
      </c>
      <c r="L159" s="68" t="s">
        <v>2906</v>
      </c>
      <c r="M159" s="68" t="s">
        <v>11</v>
      </c>
      <c r="N159" s="69">
        <v>186322.04990000001</v>
      </c>
      <c r="O159" s="70">
        <v>2922</v>
      </c>
      <c r="P159" s="71">
        <v>45444</v>
      </c>
    </row>
    <row r="160" spans="8:16" ht="26.25" x14ac:dyDescent="0.25">
      <c r="H160" s="96">
        <v>30</v>
      </c>
      <c r="I160" s="66">
        <v>245</v>
      </c>
      <c r="J160" s="66" t="s">
        <v>2859</v>
      </c>
      <c r="K160" s="67" t="s">
        <v>2791</v>
      </c>
      <c r="L160" s="68" t="s">
        <v>2860</v>
      </c>
      <c r="M160" s="68" t="s">
        <v>11</v>
      </c>
      <c r="N160" s="69">
        <v>144491.07274500001</v>
      </c>
      <c r="O160" s="68">
        <v>3209</v>
      </c>
      <c r="P160" s="71">
        <v>46753</v>
      </c>
    </row>
    <row r="161" spans="1:16" ht="26.25" x14ac:dyDescent="0.25">
      <c r="H161" s="96">
        <v>17</v>
      </c>
      <c r="I161" s="66">
        <v>225</v>
      </c>
      <c r="J161" s="66" t="s">
        <v>2859</v>
      </c>
      <c r="K161" s="67" t="s">
        <v>2791</v>
      </c>
      <c r="L161" s="68" t="s">
        <v>2860</v>
      </c>
      <c r="M161" s="68" t="s">
        <v>11</v>
      </c>
      <c r="N161" s="69">
        <v>27528.423185000003</v>
      </c>
      <c r="O161" s="68">
        <v>3209</v>
      </c>
      <c r="P161" s="71">
        <v>46753</v>
      </c>
    </row>
    <row r="162" spans="1:16" x14ac:dyDescent="0.25">
      <c r="H162" s="65">
        <v>16</v>
      </c>
      <c r="I162" s="66">
        <v>287</v>
      </c>
      <c r="J162" s="66" t="s">
        <v>2852</v>
      </c>
      <c r="K162" s="67" t="s">
        <v>2791</v>
      </c>
      <c r="L162" s="68" t="s">
        <v>2907</v>
      </c>
      <c r="M162" s="68" t="s">
        <v>11</v>
      </c>
      <c r="N162" s="69">
        <v>251159.69924000005</v>
      </c>
      <c r="O162" s="70">
        <v>3211</v>
      </c>
      <c r="P162" s="71">
        <v>47119</v>
      </c>
    </row>
    <row r="163" spans="1:16" x14ac:dyDescent="0.25">
      <c r="H163" s="65">
        <v>16</v>
      </c>
      <c r="I163" s="66">
        <v>285</v>
      </c>
      <c r="J163" s="66" t="s">
        <v>2852</v>
      </c>
      <c r="K163" s="67" t="s">
        <v>2791</v>
      </c>
      <c r="L163" s="68" t="s">
        <v>2907</v>
      </c>
      <c r="M163" s="68" t="s">
        <v>11</v>
      </c>
      <c r="N163" s="69">
        <v>68721.201150000008</v>
      </c>
      <c r="O163" s="70">
        <v>3211</v>
      </c>
      <c r="P163" s="71">
        <v>47119</v>
      </c>
    </row>
    <row r="164" spans="1:16" x14ac:dyDescent="0.25">
      <c r="H164" s="65">
        <v>8</v>
      </c>
      <c r="I164" s="66">
        <v>40</v>
      </c>
      <c r="J164" s="66" t="s">
        <v>2908</v>
      </c>
      <c r="K164" s="67" t="s">
        <v>2791</v>
      </c>
      <c r="L164" s="68" t="s">
        <v>2909</v>
      </c>
      <c r="M164" s="68" t="s">
        <v>11</v>
      </c>
      <c r="N164" s="69">
        <v>38969.002215</v>
      </c>
      <c r="O164" s="70">
        <v>3273</v>
      </c>
      <c r="P164" s="71">
        <v>46753</v>
      </c>
    </row>
    <row r="165" spans="1:16" x14ac:dyDescent="0.25">
      <c r="H165" s="65">
        <v>8</v>
      </c>
      <c r="I165" s="66">
        <v>44</v>
      </c>
      <c r="J165" s="66" t="s">
        <v>2908</v>
      </c>
      <c r="K165" s="67" t="s">
        <v>2791</v>
      </c>
      <c r="L165" s="68" t="s">
        <v>2909</v>
      </c>
      <c r="M165" s="68" t="s">
        <v>11</v>
      </c>
      <c r="N165" s="69">
        <v>117195.532215</v>
      </c>
      <c r="O165" s="70">
        <v>3273</v>
      </c>
      <c r="P165" s="71">
        <v>46753</v>
      </c>
    </row>
    <row r="166" spans="1:16" ht="15" customHeight="1" x14ac:dyDescent="0.25">
      <c r="H166" s="65">
        <v>8</v>
      </c>
      <c r="I166" s="66">
        <v>48</v>
      </c>
      <c r="J166" s="66" t="s">
        <v>2908</v>
      </c>
      <c r="K166" s="67" t="s">
        <v>2791</v>
      </c>
      <c r="L166" s="68" t="s">
        <v>2909</v>
      </c>
      <c r="M166" s="68" t="s">
        <v>11</v>
      </c>
      <c r="N166" s="69">
        <v>56171.662215000004</v>
      </c>
      <c r="O166" s="70">
        <v>3273</v>
      </c>
      <c r="P166" s="71">
        <v>46753</v>
      </c>
    </row>
    <row r="167" spans="1:16" x14ac:dyDescent="0.25">
      <c r="H167" s="96">
        <v>12</v>
      </c>
      <c r="I167" s="66">
        <v>24</v>
      </c>
      <c r="J167" s="66" t="s">
        <v>2892</v>
      </c>
      <c r="K167" s="67" t="s">
        <v>2791</v>
      </c>
      <c r="L167" s="68" t="s">
        <v>2893</v>
      </c>
      <c r="M167" s="68" t="s">
        <v>12</v>
      </c>
      <c r="N167" s="69">
        <v>1219838.3947449999</v>
      </c>
      <c r="O167" s="68">
        <v>1058</v>
      </c>
      <c r="P167" s="71">
        <v>44440</v>
      </c>
    </row>
    <row r="168" spans="1:16" x14ac:dyDescent="0.25">
      <c r="H168" s="96">
        <v>12</v>
      </c>
      <c r="I168" s="66">
        <v>26</v>
      </c>
      <c r="J168" s="66" t="s">
        <v>2892</v>
      </c>
      <c r="K168" s="67" t="s">
        <v>2791</v>
      </c>
      <c r="L168" s="68" t="s">
        <v>2893</v>
      </c>
      <c r="M168" s="68" t="s">
        <v>12</v>
      </c>
      <c r="N168" s="69">
        <v>1497588.0947450001</v>
      </c>
      <c r="O168" s="68">
        <v>1058</v>
      </c>
      <c r="P168" s="71">
        <v>44440</v>
      </c>
    </row>
    <row r="169" spans="1:16" x14ac:dyDescent="0.25">
      <c r="H169" s="96">
        <v>15</v>
      </c>
      <c r="I169" s="66">
        <v>89</v>
      </c>
      <c r="J169" s="66" t="s">
        <v>2910</v>
      </c>
      <c r="K169" s="67" t="s">
        <v>2791</v>
      </c>
      <c r="L169" s="68" t="s">
        <v>2911</v>
      </c>
      <c r="M169" s="68" t="s">
        <v>12</v>
      </c>
      <c r="N169" s="69">
        <v>523476.61196000001</v>
      </c>
      <c r="O169" s="68">
        <v>3053</v>
      </c>
      <c r="P169" s="71">
        <v>45778</v>
      </c>
    </row>
    <row r="170" spans="1:16" ht="15.75" thickBot="1" x14ac:dyDescent="0.3">
      <c r="H170" s="217"/>
    </row>
    <row r="171" spans="1:16" ht="45.75" customHeight="1" thickBot="1" x14ac:dyDescent="0.3">
      <c r="A171" s="599" t="s">
        <v>2912</v>
      </c>
      <c r="B171" s="50"/>
      <c r="C171" s="178"/>
      <c r="D171" s="9"/>
      <c r="E171" s="176"/>
      <c r="F171" s="10"/>
      <c r="I171" s="90"/>
    </row>
    <row r="172" spans="1:16" ht="16.5" thickTop="1" thickBot="1" x14ac:dyDescent="0.3">
      <c r="A172" s="11"/>
      <c r="B172" s="12"/>
      <c r="C172" s="176"/>
      <c r="D172" s="9"/>
      <c r="E172" s="176"/>
      <c r="F172" s="10"/>
      <c r="I172" s="90"/>
    </row>
    <row r="173" spans="1:16" ht="45.75" customHeight="1" thickTop="1" thickBot="1" x14ac:dyDescent="0.3">
      <c r="A173" s="569" t="s">
        <v>16</v>
      </c>
      <c r="B173" s="12"/>
      <c r="C173" s="176"/>
      <c r="D173" s="9"/>
      <c r="E173" s="176"/>
      <c r="F173" s="10"/>
      <c r="H173" s="570" t="s">
        <v>17</v>
      </c>
      <c r="I173" s="90"/>
    </row>
    <row r="174" spans="1:16" ht="16.5" thickTop="1" thickBot="1" x14ac:dyDescent="0.3">
      <c r="F174" s="10"/>
      <c r="I174" s="90"/>
    </row>
    <row r="175" spans="1:16" ht="45.75" customHeight="1" thickTop="1" thickBot="1" x14ac:dyDescent="0.3">
      <c r="A175" s="578" t="s">
        <v>2</v>
      </c>
      <c r="B175" s="579" t="s">
        <v>3</v>
      </c>
      <c r="C175" s="580" t="s">
        <v>4</v>
      </c>
      <c r="D175" s="579" t="s">
        <v>5</v>
      </c>
      <c r="E175" s="581" t="s">
        <v>4</v>
      </c>
      <c r="F175" s="582" t="s">
        <v>6</v>
      </c>
      <c r="H175" s="585" t="s">
        <v>18</v>
      </c>
      <c r="I175" s="586" t="s">
        <v>19</v>
      </c>
      <c r="J175" s="587" t="s">
        <v>20</v>
      </c>
      <c r="K175" s="587" t="s">
        <v>21</v>
      </c>
      <c r="L175" s="587" t="s">
        <v>22</v>
      </c>
      <c r="M175" s="587" t="s">
        <v>23</v>
      </c>
      <c r="N175" s="588" t="s">
        <v>6</v>
      </c>
      <c r="O175" s="587" t="s">
        <v>24</v>
      </c>
      <c r="P175" s="589" t="s">
        <v>25</v>
      </c>
    </row>
    <row r="176" spans="1:16" ht="15.75" thickTop="1" x14ac:dyDescent="0.25">
      <c r="A176" s="20" t="s">
        <v>7</v>
      </c>
      <c r="B176" s="21">
        <v>1</v>
      </c>
      <c r="C176" s="27">
        <f>B176/B$185</f>
        <v>4.7619047619047616E-2</v>
      </c>
      <c r="D176" s="21">
        <v>6</v>
      </c>
      <c r="E176" s="27">
        <f>D176/D$185</f>
        <v>5.0847457627118647E-2</v>
      </c>
      <c r="F176" s="24"/>
      <c r="H176" s="65">
        <v>6</v>
      </c>
      <c r="I176" s="66">
        <v>291</v>
      </c>
      <c r="J176" s="66" t="s">
        <v>2913</v>
      </c>
      <c r="K176" s="67" t="s">
        <v>2914</v>
      </c>
      <c r="L176" s="68" t="s">
        <v>2915</v>
      </c>
      <c r="M176" s="68" t="s">
        <v>7</v>
      </c>
      <c r="N176" s="69">
        <v>0</v>
      </c>
      <c r="O176" s="70">
        <v>1055</v>
      </c>
      <c r="P176" s="71">
        <v>44197</v>
      </c>
    </row>
    <row r="177" spans="1:16" x14ac:dyDescent="0.25">
      <c r="A177" s="25" t="s">
        <v>8</v>
      </c>
      <c r="B177" s="26">
        <v>6</v>
      </c>
      <c r="C177" s="27">
        <f>B177/B$185</f>
        <v>0.2857142857142857</v>
      </c>
      <c r="D177" s="28">
        <f>SUM(H177:H182)</f>
        <v>56</v>
      </c>
      <c r="E177" s="27">
        <f>D177/D$185</f>
        <v>0.47457627118644069</v>
      </c>
      <c r="F177" s="29"/>
      <c r="H177" s="65">
        <v>3</v>
      </c>
      <c r="I177" s="66" t="s">
        <v>1642</v>
      </c>
      <c r="J177" s="66" t="s">
        <v>1642</v>
      </c>
      <c r="K177" s="67" t="s">
        <v>2914</v>
      </c>
      <c r="L177" s="68" t="s">
        <v>1642</v>
      </c>
      <c r="M177" s="68" t="s">
        <v>8</v>
      </c>
      <c r="N177" s="69">
        <v>0</v>
      </c>
      <c r="O177" s="70">
        <v>1055</v>
      </c>
      <c r="P177" s="71">
        <v>44197</v>
      </c>
    </row>
    <row r="178" spans="1:16" x14ac:dyDescent="0.25">
      <c r="A178" s="25" t="s">
        <v>9</v>
      </c>
      <c r="B178" s="30">
        <v>8</v>
      </c>
      <c r="C178" s="27">
        <f>B178/B$185</f>
        <v>0.38095238095238093</v>
      </c>
      <c r="D178" s="32">
        <f>SUM(H183:H190)</f>
        <v>22</v>
      </c>
      <c r="E178" s="27">
        <f>D178/D$185</f>
        <v>0.1864406779661017</v>
      </c>
      <c r="F178" s="29"/>
      <c r="H178" s="65">
        <v>4</v>
      </c>
      <c r="I178" s="66" t="s">
        <v>1642</v>
      </c>
      <c r="J178" s="66" t="s">
        <v>1642</v>
      </c>
      <c r="K178" s="67" t="s">
        <v>2914</v>
      </c>
      <c r="L178" s="68" t="s">
        <v>1642</v>
      </c>
      <c r="M178" s="68" t="s">
        <v>8</v>
      </c>
      <c r="N178" s="69">
        <v>0</v>
      </c>
      <c r="O178" s="70">
        <v>1055</v>
      </c>
      <c r="P178" s="71">
        <v>44197</v>
      </c>
    </row>
    <row r="179" spans="1:16" x14ac:dyDescent="0.25">
      <c r="A179" s="562" t="s">
        <v>10</v>
      </c>
      <c r="B179" s="563">
        <f>SUM(B176:B178)</f>
        <v>15</v>
      </c>
      <c r="C179" s="564">
        <f t="shared" ref="C179:F179" si="4">SUM(C176:C178)</f>
        <v>0.71428571428571419</v>
      </c>
      <c r="D179" s="563">
        <f t="shared" si="4"/>
        <v>84</v>
      </c>
      <c r="E179" s="564">
        <f t="shared" si="4"/>
        <v>0.71186440677966112</v>
      </c>
      <c r="F179" s="565">
        <f t="shared" si="4"/>
        <v>0</v>
      </c>
      <c r="H179" s="65">
        <v>4</v>
      </c>
      <c r="I179" s="66" t="s">
        <v>1642</v>
      </c>
      <c r="J179" s="66" t="s">
        <v>1642</v>
      </c>
      <c r="K179" s="67" t="s">
        <v>2914</v>
      </c>
      <c r="L179" s="68" t="s">
        <v>1642</v>
      </c>
      <c r="M179" s="68" t="s">
        <v>8</v>
      </c>
      <c r="N179" s="69">
        <v>0</v>
      </c>
      <c r="O179" s="70">
        <v>1055</v>
      </c>
      <c r="P179" s="71">
        <v>44197</v>
      </c>
    </row>
    <row r="180" spans="1:16" x14ac:dyDescent="0.25">
      <c r="A180" s="26"/>
      <c r="B180" s="30"/>
      <c r="C180" s="39"/>
      <c r="D180" s="30"/>
      <c r="E180" s="40"/>
      <c r="F180" s="41"/>
      <c r="G180" s="544"/>
      <c r="H180" s="65">
        <v>3</v>
      </c>
      <c r="I180" s="66" t="s">
        <v>1642</v>
      </c>
      <c r="J180" s="66" t="s">
        <v>1642</v>
      </c>
      <c r="K180" s="67" t="s">
        <v>2914</v>
      </c>
      <c r="L180" s="68" t="s">
        <v>1642</v>
      </c>
      <c r="M180" s="68" t="s">
        <v>8</v>
      </c>
      <c r="N180" s="69">
        <v>0</v>
      </c>
      <c r="O180" s="70">
        <v>1055</v>
      </c>
      <c r="P180" s="71">
        <v>44197</v>
      </c>
    </row>
    <row r="181" spans="1:16" ht="26.25" x14ac:dyDescent="0.25">
      <c r="A181" s="26" t="s">
        <v>11</v>
      </c>
      <c r="B181" s="30">
        <v>6</v>
      </c>
      <c r="C181" s="27">
        <f>B181/B$185</f>
        <v>0.2857142857142857</v>
      </c>
      <c r="D181" s="32">
        <f>SUM(H191:H196)</f>
        <v>34</v>
      </c>
      <c r="E181" s="27">
        <f>D181/D$185</f>
        <v>0.28813559322033899</v>
      </c>
      <c r="F181" s="413">
        <f>SUM(N191:N196)</f>
        <v>167512.15658000001</v>
      </c>
      <c r="H181" s="65">
        <v>32</v>
      </c>
      <c r="I181" s="66">
        <v>180</v>
      </c>
      <c r="J181" s="66" t="s">
        <v>2916</v>
      </c>
      <c r="K181" s="67" t="s">
        <v>2914</v>
      </c>
      <c r="L181" s="68" t="s">
        <v>2917</v>
      </c>
      <c r="M181" s="68" t="s">
        <v>8</v>
      </c>
      <c r="N181" s="69">
        <v>0</v>
      </c>
      <c r="O181" s="70">
        <v>1609</v>
      </c>
      <c r="P181" s="71">
        <v>47209</v>
      </c>
    </row>
    <row r="182" spans="1:16" x14ac:dyDescent="0.25">
      <c r="A182" s="26" t="s">
        <v>12</v>
      </c>
      <c r="B182" s="30">
        <v>0</v>
      </c>
      <c r="C182" s="27">
        <f>B182/B$185</f>
        <v>0</v>
      </c>
      <c r="D182" s="32">
        <v>0</v>
      </c>
      <c r="E182" s="27">
        <f>D182/D$185</f>
        <v>0</v>
      </c>
      <c r="F182" s="413">
        <v>0</v>
      </c>
      <c r="H182" s="65">
        <v>10</v>
      </c>
      <c r="I182" s="66">
        <v>2</v>
      </c>
      <c r="J182" s="66" t="s">
        <v>2918</v>
      </c>
      <c r="K182" s="67" t="s">
        <v>2919</v>
      </c>
      <c r="L182" s="68" t="s">
        <v>2920</v>
      </c>
      <c r="M182" s="68" t="s">
        <v>8</v>
      </c>
      <c r="N182" s="69">
        <v>0</v>
      </c>
      <c r="O182" s="70">
        <v>2244</v>
      </c>
      <c r="P182" s="71">
        <v>43955</v>
      </c>
    </row>
    <row r="183" spans="1:16" x14ac:dyDescent="0.25">
      <c r="A183" s="562" t="s">
        <v>13</v>
      </c>
      <c r="B183" s="563">
        <f>SUM(B181:B182)</f>
        <v>6</v>
      </c>
      <c r="C183" s="564">
        <f t="shared" ref="C183:F183" si="5">SUM(C181:C182)</f>
        <v>0.2857142857142857</v>
      </c>
      <c r="D183" s="563">
        <f t="shared" si="5"/>
        <v>34</v>
      </c>
      <c r="E183" s="564">
        <f t="shared" si="5"/>
        <v>0.28813559322033899</v>
      </c>
      <c r="F183" s="565">
        <f t="shared" si="5"/>
        <v>167512.15658000001</v>
      </c>
      <c r="H183" s="65">
        <v>3</v>
      </c>
      <c r="I183" s="66" t="s">
        <v>1642</v>
      </c>
      <c r="J183" s="66" t="s">
        <v>1642</v>
      </c>
      <c r="K183" s="67" t="s">
        <v>2914</v>
      </c>
      <c r="L183" s="68" t="s">
        <v>1642</v>
      </c>
      <c r="M183" s="68" t="s">
        <v>9</v>
      </c>
      <c r="N183" s="69">
        <v>0</v>
      </c>
      <c r="O183" s="70">
        <v>1055</v>
      </c>
      <c r="P183" s="71">
        <v>44197</v>
      </c>
    </row>
    <row r="184" spans="1:16" x14ac:dyDescent="0.25">
      <c r="A184" s="44"/>
      <c r="B184" s="30"/>
      <c r="C184" s="45"/>
      <c r="D184" s="30"/>
      <c r="E184" s="46"/>
      <c r="F184" s="47"/>
      <c r="H184" s="65">
        <v>3</v>
      </c>
      <c r="I184" s="66" t="s">
        <v>1642</v>
      </c>
      <c r="J184" s="66" t="s">
        <v>1642</v>
      </c>
      <c r="K184" s="67" t="s">
        <v>2914</v>
      </c>
      <c r="L184" s="68" t="s">
        <v>1642</v>
      </c>
      <c r="M184" s="68" t="s">
        <v>9</v>
      </c>
      <c r="N184" s="69">
        <v>0</v>
      </c>
      <c r="O184" s="70">
        <v>1055</v>
      </c>
      <c r="P184" s="71">
        <v>44197</v>
      </c>
    </row>
    <row r="185" spans="1:16" x14ac:dyDescent="0.25">
      <c r="A185" s="566" t="s">
        <v>2346</v>
      </c>
      <c r="B185" s="563">
        <f>SUM(B179,B183)</f>
        <v>21</v>
      </c>
      <c r="C185" s="564">
        <f t="shared" ref="C185:F185" si="6">SUM(C179,C183)</f>
        <v>0.99999999999999989</v>
      </c>
      <c r="D185" s="563">
        <f t="shared" si="6"/>
        <v>118</v>
      </c>
      <c r="E185" s="564">
        <f t="shared" si="6"/>
        <v>1</v>
      </c>
      <c r="F185" s="565">
        <f t="shared" si="6"/>
        <v>167512.15658000001</v>
      </c>
      <c r="G185" s="544"/>
      <c r="H185" s="65">
        <v>6</v>
      </c>
      <c r="I185" s="66">
        <v>301</v>
      </c>
      <c r="J185" s="66" t="s">
        <v>2913</v>
      </c>
      <c r="K185" s="67" t="s">
        <v>2914</v>
      </c>
      <c r="L185" s="68" t="s">
        <v>2915</v>
      </c>
      <c r="M185" s="68" t="s">
        <v>9</v>
      </c>
      <c r="N185" s="69">
        <v>0</v>
      </c>
      <c r="O185" s="70">
        <v>1055</v>
      </c>
      <c r="P185" s="71">
        <v>44197</v>
      </c>
    </row>
    <row r="186" spans="1:16" x14ac:dyDescent="0.25">
      <c r="C186" s="540"/>
      <c r="D186" s="105"/>
      <c r="E186" s="542"/>
      <c r="F186" s="543"/>
      <c r="G186" s="127"/>
      <c r="H186" s="65">
        <v>2</v>
      </c>
      <c r="I186" s="66" t="s">
        <v>1642</v>
      </c>
      <c r="J186" s="66" t="s">
        <v>1642</v>
      </c>
      <c r="K186" s="67" t="s">
        <v>2914</v>
      </c>
      <c r="L186" s="68" t="s">
        <v>1642</v>
      </c>
      <c r="M186" s="68" t="s">
        <v>9</v>
      </c>
      <c r="N186" s="69">
        <v>0</v>
      </c>
      <c r="O186" s="70">
        <v>1234</v>
      </c>
      <c r="P186" s="71">
        <v>45474</v>
      </c>
    </row>
    <row r="187" spans="1:16" x14ac:dyDescent="0.25">
      <c r="C187" s="540"/>
      <c r="D187" s="105"/>
      <c r="E187" s="542"/>
      <c r="F187" s="543"/>
      <c r="G187" s="316"/>
      <c r="H187" s="65">
        <v>2</v>
      </c>
      <c r="I187" s="66" t="s">
        <v>1642</v>
      </c>
      <c r="J187" s="66" t="s">
        <v>1642</v>
      </c>
      <c r="K187" s="67" t="s">
        <v>2914</v>
      </c>
      <c r="L187" s="68" t="s">
        <v>1642</v>
      </c>
      <c r="M187" s="68" t="s">
        <v>9</v>
      </c>
      <c r="N187" s="69">
        <v>0</v>
      </c>
      <c r="O187" s="70">
        <v>1234</v>
      </c>
      <c r="P187" s="71">
        <v>45474</v>
      </c>
    </row>
    <row r="188" spans="1:16" x14ac:dyDescent="0.25">
      <c r="C188" s="540"/>
      <c r="D188" s="105"/>
      <c r="E188" s="542"/>
      <c r="F188" s="543"/>
      <c r="G188" s="316"/>
      <c r="H188" s="65">
        <v>2</v>
      </c>
      <c r="I188" s="66" t="s">
        <v>1642</v>
      </c>
      <c r="J188" s="66" t="s">
        <v>1642</v>
      </c>
      <c r="K188" s="67" t="s">
        <v>2914</v>
      </c>
      <c r="L188" s="68" t="s">
        <v>1642</v>
      </c>
      <c r="M188" s="68" t="s">
        <v>9</v>
      </c>
      <c r="N188" s="69">
        <v>0</v>
      </c>
      <c r="O188" s="70">
        <v>1234</v>
      </c>
      <c r="P188" s="71">
        <v>45474</v>
      </c>
    </row>
    <row r="189" spans="1:16" x14ac:dyDescent="0.25">
      <c r="C189" s="540"/>
      <c r="D189" s="102"/>
      <c r="E189" s="600"/>
      <c r="F189" s="543"/>
      <c r="G189" s="314"/>
      <c r="H189" s="65">
        <v>2</v>
      </c>
      <c r="I189" s="66" t="s">
        <v>1642</v>
      </c>
      <c r="J189" s="66" t="s">
        <v>1642</v>
      </c>
      <c r="K189" s="67" t="s">
        <v>2914</v>
      </c>
      <c r="L189" s="68" t="s">
        <v>1642</v>
      </c>
      <c r="M189" s="68" t="s">
        <v>9</v>
      </c>
      <c r="N189" s="69">
        <v>0</v>
      </c>
      <c r="O189" s="70">
        <v>1234</v>
      </c>
      <c r="P189" s="71">
        <v>45474</v>
      </c>
    </row>
    <row r="190" spans="1:16" x14ac:dyDescent="0.25">
      <c r="C190" s="540"/>
      <c r="D190" s="102"/>
      <c r="E190" s="600"/>
      <c r="F190" s="543"/>
      <c r="G190" s="314"/>
      <c r="H190" s="65">
        <v>2</v>
      </c>
      <c r="I190" s="66" t="s">
        <v>1642</v>
      </c>
      <c r="J190" s="66" t="s">
        <v>1642</v>
      </c>
      <c r="K190" s="67" t="s">
        <v>2914</v>
      </c>
      <c r="L190" s="68" t="s">
        <v>1642</v>
      </c>
      <c r="M190" s="68" t="s">
        <v>9</v>
      </c>
      <c r="N190" s="69">
        <v>0</v>
      </c>
      <c r="O190" s="70">
        <v>1234</v>
      </c>
      <c r="P190" s="71">
        <v>45474</v>
      </c>
    </row>
    <row r="191" spans="1:16" x14ac:dyDescent="0.25">
      <c r="C191" s="540"/>
      <c r="D191" s="102"/>
      <c r="E191" s="600"/>
      <c r="F191" s="543"/>
      <c r="G191" s="314"/>
      <c r="H191" s="65">
        <v>4</v>
      </c>
      <c r="I191" s="66" t="s">
        <v>1642</v>
      </c>
      <c r="J191" s="66" t="s">
        <v>1642</v>
      </c>
      <c r="K191" s="67" t="s">
        <v>2914</v>
      </c>
      <c r="L191" s="68" t="s">
        <v>1642</v>
      </c>
      <c r="M191" s="68" t="s">
        <v>11</v>
      </c>
      <c r="N191" s="69">
        <v>71064.985860000001</v>
      </c>
      <c r="O191" s="70">
        <v>1234</v>
      </c>
      <c r="P191" s="71">
        <v>45474</v>
      </c>
    </row>
    <row r="192" spans="1:16" x14ac:dyDescent="0.25">
      <c r="C192" s="540"/>
      <c r="D192" s="105"/>
      <c r="E192" s="542"/>
      <c r="F192" s="543"/>
      <c r="G192" s="127"/>
      <c r="H192" s="65">
        <v>4</v>
      </c>
      <c r="I192" s="66" t="s">
        <v>1642</v>
      </c>
      <c r="J192" s="66" t="s">
        <v>1642</v>
      </c>
      <c r="K192" s="67" t="s">
        <v>2914</v>
      </c>
      <c r="L192" s="68" t="s">
        <v>1642</v>
      </c>
      <c r="M192" s="68" t="s">
        <v>11</v>
      </c>
      <c r="N192" s="69">
        <v>1063.1518899999999</v>
      </c>
      <c r="O192" s="70">
        <v>1234</v>
      </c>
      <c r="P192" s="71">
        <v>45474</v>
      </c>
    </row>
    <row r="193" spans="1:16" x14ac:dyDescent="0.25">
      <c r="C193" s="540"/>
      <c r="D193" s="102"/>
      <c r="E193" s="600"/>
      <c r="F193" s="543"/>
      <c r="G193" s="314"/>
      <c r="H193" s="65">
        <v>2</v>
      </c>
      <c r="I193" s="66" t="s">
        <v>1642</v>
      </c>
      <c r="J193" s="66" t="s">
        <v>1642</v>
      </c>
      <c r="K193" s="67" t="s">
        <v>2914</v>
      </c>
      <c r="L193" s="68" t="s">
        <v>1642</v>
      </c>
      <c r="M193" s="68" t="s">
        <v>11</v>
      </c>
      <c r="N193" s="69">
        <v>21805.51801</v>
      </c>
      <c r="O193" s="70">
        <v>1234</v>
      </c>
      <c r="P193" s="71">
        <v>45474</v>
      </c>
    </row>
    <row r="194" spans="1:16" x14ac:dyDescent="0.25">
      <c r="C194" s="540"/>
      <c r="D194" s="105"/>
      <c r="E194" s="542"/>
      <c r="F194" s="543"/>
      <c r="G194" s="127"/>
      <c r="H194" s="65">
        <v>2</v>
      </c>
      <c r="I194" s="66" t="s">
        <v>1642</v>
      </c>
      <c r="J194" s="66" t="s">
        <v>1642</v>
      </c>
      <c r="K194" s="67" t="s">
        <v>2914</v>
      </c>
      <c r="L194" s="68" t="s">
        <v>1642</v>
      </c>
      <c r="M194" s="68" t="s">
        <v>11</v>
      </c>
      <c r="N194" s="69">
        <v>14524.068010000001</v>
      </c>
      <c r="O194" s="70">
        <v>1234</v>
      </c>
      <c r="P194" s="71">
        <v>45474</v>
      </c>
    </row>
    <row r="195" spans="1:16" x14ac:dyDescent="0.25">
      <c r="C195" s="540"/>
      <c r="D195" s="105"/>
      <c r="E195" s="542"/>
      <c r="F195" s="543"/>
      <c r="G195" s="127"/>
      <c r="H195" s="65">
        <v>2</v>
      </c>
      <c r="I195" s="66" t="s">
        <v>1642</v>
      </c>
      <c r="J195" s="66" t="s">
        <v>1642</v>
      </c>
      <c r="K195" s="67" t="s">
        <v>2914</v>
      </c>
      <c r="L195" s="68" t="s">
        <v>1642</v>
      </c>
      <c r="M195" s="68" t="s">
        <v>11</v>
      </c>
      <c r="N195" s="69">
        <v>2041.51801</v>
      </c>
      <c r="O195" s="70">
        <v>1234</v>
      </c>
      <c r="P195" s="71">
        <v>45474</v>
      </c>
    </row>
    <row r="196" spans="1:16" x14ac:dyDescent="0.25">
      <c r="C196" s="540"/>
      <c r="D196" s="102"/>
      <c r="E196" s="600"/>
      <c r="F196" s="543"/>
      <c r="G196" s="314"/>
      <c r="H196" s="65">
        <v>20</v>
      </c>
      <c r="I196" s="66">
        <v>177</v>
      </c>
      <c r="J196" s="66" t="s">
        <v>2921</v>
      </c>
      <c r="K196" s="67" t="s">
        <v>2914</v>
      </c>
      <c r="L196" s="68" t="s">
        <v>2922</v>
      </c>
      <c r="M196" s="68" t="s">
        <v>11</v>
      </c>
      <c r="N196" s="69">
        <v>57012.914800000006</v>
      </c>
      <c r="O196" s="70">
        <v>2245</v>
      </c>
      <c r="P196" s="71">
        <v>43252</v>
      </c>
    </row>
    <row r="197" spans="1:16" ht="15.75" thickBot="1" x14ac:dyDescent="0.3">
      <c r="C197" s="540"/>
      <c r="D197" s="105"/>
      <c r="E197" s="542"/>
      <c r="F197" s="543"/>
      <c r="G197" s="544"/>
      <c r="H197" s="128"/>
      <c r="I197" s="90"/>
    </row>
    <row r="198" spans="1:16" ht="45.75" customHeight="1" thickBot="1" x14ac:dyDescent="0.3">
      <c r="A198" s="584" t="s">
        <v>2923</v>
      </c>
      <c r="B198" s="50"/>
      <c r="C198" s="178"/>
      <c r="D198" s="9"/>
      <c r="E198" s="176"/>
      <c r="F198" s="10"/>
      <c r="I198" s="90"/>
    </row>
    <row r="199" spans="1:16" ht="16.5" thickTop="1" thickBot="1" x14ac:dyDescent="0.3">
      <c r="A199" s="11"/>
      <c r="B199" s="12"/>
      <c r="C199" s="176"/>
      <c r="D199" s="9"/>
      <c r="E199" s="176"/>
      <c r="F199" s="10"/>
      <c r="I199" s="90"/>
    </row>
    <row r="200" spans="1:16" ht="45.75" customHeight="1" thickTop="1" thickBot="1" x14ac:dyDescent="0.3">
      <c r="A200" s="569" t="s">
        <v>16</v>
      </c>
      <c r="B200" s="12"/>
      <c r="C200" s="176"/>
      <c r="D200" s="9"/>
      <c r="E200" s="176"/>
      <c r="F200" s="10"/>
      <c r="H200" s="570" t="s">
        <v>17</v>
      </c>
      <c r="I200" s="90"/>
    </row>
    <row r="201" spans="1:16" ht="16.5" thickTop="1" thickBot="1" x14ac:dyDescent="0.3">
      <c r="F201" s="10"/>
      <c r="I201" s="90"/>
    </row>
    <row r="202" spans="1:16" ht="45.75" customHeight="1" thickTop="1" thickBot="1" x14ac:dyDescent="0.3">
      <c r="A202" s="578" t="s">
        <v>2</v>
      </c>
      <c r="B202" s="579" t="s">
        <v>3</v>
      </c>
      <c r="C202" s="580" t="s">
        <v>4</v>
      </c>
      <c r="D202" s="579" t="s">
        <v>5</v>
      </c>
      <c r="E202" s="581" t="s">
        <v>4</v>
      </c>
      <c r="F202" s="582" t="s">
        <v>6</v>
      </c>
      <c r="H202" s="585" t="s">
        <v>18</v>
      </c>
      <c r="I202" s="586" t="s">
        <v>19</v>
      </c>
      <c r="J202" s="587" t="s">
        <v>20</v>
      </c>
      <c r="K202" s="587" t="s">
        <v>21</v>
      </c>
      <c r="L202" s="587" t="s">
        <v>22</v>
      </c>
      <c r="M202" s="587" t="s">
        <v>23</v>
      </c>
      <c r="N202" s="588" t="s">
        <v>6</v>
      </c>
      <c r="O202" s="587" t="s">
        <v>24</v>
      </c>
      <c r="P202" s="589" t="s">
        <v>25</v>
      </c>
    </row>
    <row r="203" spans="1:16" ht="15.75" thickTop="1" x14ac:dyDescent="0.25">
      <c r="A203" s="20" t="s">
        <v>7</v>
      </c>
      <c r="B203" s="21">
        <v>0</v>
      </c>
      <c r="C203" s="22">
        <v>0</v>
      </c>
      <c r="D203" s="21">
        <v>0</v>
      </c>
      <c r="E203" s="27">
        <v>0</v>
      </c>
      <c r="F203" s="24">
        <v>0</v>
      </c>
      <c r="H203" s="65">
        <v>10</v>
      </c>
      <c r="I203" s="66">
        <v>58</v>
      </c>
      <c r="J203" s="66" t="s">
        <v>2924</v>
      </c>
      <c r="K203" s="67" t="s">
        <v>2925</v>
      </c>
      <c r="L203" s="68" t="s">
        <v>2926</v>
      </c>
      <c r="M203" s="68" t="s">
        <v>8</v>
      </c>
      <c r="N203" s="69">
        <v>0</v>
      </c>
      <c r="O203" s="70">
        <v>3014</v>
      </c>
      <c r="P203" s="71">
        <v>45809</v>
      </c>
    </row>
    <row r="204" spans="1:16" x14ac:dyDescent="0.25">
      <c r="A204" s="25" t="s">
        <v>8</v>
      </c>
      <c r="B204" s="26">
        <v>2</v>
      </c>
      <c r="C204" s="27">
        <f>B204/B$212</f>
        <v>0.22222222222222221</v>
      </c>
      <c r="D204" s="28">
        <f>SUM(H203:H204)</f>
        <v>21</v>
      </c>
      <c r="E204" s="27">
        <f>D204/D$212</f>
        <v>0.17355371900826447</v>
      </c>
      <c r="F204" s="29"/>
      <c r="H204" s="65">
        <v>11</v>
      </c>
      <c r="I204" s="66">
        <v>203</v>
      </c>
      <c r="J204" s="66" t="s">
        <v>2927</v>
      </c>
      <c r="K204" s="67" t="s">
        <v>2928</v>
      </c>
      <c r="L204" s="68" t="s">
        <v>2929</v>
      </c>
      <c r="M204" s="68" t="s">
        <v>8</v>
      </c>
      <c r="N204" s="69">
        <v>0</v>
      </c>
      <c r="O204" s="70">
        <v>3170</v>
      </c>
      <c r="P204" s="71">
        <v>46692</v>
      </c>
    </row>
    <row r="205" spans="1:16" x14ac:dyDescent="0.25">
      <c r="A205" s="25" t="s">
        <v>9</v>
      </c>
      <c r="B205" s="30">
        <v>3</v>
      </c>
      <c r="C205" s="27">
        <f>B205/B$212</f>
        <v>0.33333333333333331</v>
      </c>
      <c r="D205" s="32">
        <v>30</v>
      </c>
      <c r="E205" s="27">
        <f>D205/D$212</f>
        <v>0.24793388429752067</v>
      </c>
      <c r="F205" s="29"/>
      <c r="H205" s="65">
        <v>10</v>
      </c>
      <c r="I205" s="66">
        <v>183</v>
      </c>
      <c r="J205" s="66" t="s">
        <v>2927</v>
      </c>
      <c r="K205" s="67" t="s">
        <v>2928</v>
      </c>
      <c r="L205" s="68" t="s">
        <v>2929</v>
      </c>
      <c r="M205" s="68" t="s">
        <v>9</v>
      </c>
      <c r="N205" s="69">
        <v>0</v>
      </c>
      <c r="O205" s="70">
        <v>2378</v>
      </c>
      <c r="P205" s="71">
        <v>44320</v>
      </c>
    </row>
    <row r="206" spans="1:16" x14ac:dyDescent="0.25">
      <c r="A206" s="562" t="s">
        <v>10</v>
      </c>
      <c r="B206" s="563">
        <f>SUM(B203:B205)</f>
        <v>5</v>
      </c>
      <c r="C206" s="564">
        <f t="shared" ref="C206:F206" si="7">SUM(C203:C205)</f>
        <v>0.55555555555555558</v>
      </c>
      <c r="D206" s="563">
        <f t="shared" si="7"/>
        <v>51</v>
      </c>
      <c r="E206" s="564">
        <f t="shared" si="7"/>
        <v>0.42148760330578516</v>
      </c>
      <c r="F206" s="565">
        <f t="shared" si="7"/>
        <v>0</v>
      </c>
      <c r="H206" s="65">
        <v>10</v>
      </c>
      <c r="I206" s="66">
        <v>32</v>
      </c>
      <c r="J206" s="66" t="s">
        <v>2930</v>
      </c>
      <c r="K206" s="67" t="s">
        <v>2931</v>
      </c>
      <c r="L206" s="68" t="s">
        <v>2932</v>
      </c>
      <c r="M206" s="68" t="s">
        <v>9</v>
      </c>
      <c r="N206" s="69">
        <v>0</v>
      </c>
      <c r="O206" s="70">
        <v>2895</v>
      </c>
      <c r="P206" s="71">
        <v>45200</v>
      </c>
    </row>
    <row r="207" spans="1:16" x14ac:dyDescent="0.25">
      <c r="A207" s="26"/>
      <c r="B207" s="30"/>
      <c r="C207" s="39"/>
      <c r="D207" s="30"/>
      <c r="E207" s="40"/>
      <c r="F207" s="41"/>
      <c r="G207" s="544"/>
      <c r="H207" s="65">
        <v>10</v>
      </c>
      <c r="I207" s="66">
        <v>240</v>
      </c>
      <c r="J207" s="66" t="s">
        <v>2933</v>
      </c>
      <c r="K207" s="67" t="s">
        <v>2934</v>
      </c>
      <c r="L207" s="68" t="s">
        <v>2935</v>
      </c>
      <c r="M207" s="68" t="s">
        <v>9</v>
      </c>
      <c r="N207" s="69">
        <v>0</v>
      </c>
      <c r="O207" s="70">
        <v>3015</v>
      </c>
      <c r="P207" s="71">
        <v>45992</v>
      </c>
    </row>
    <row r="208" spans="1:16" x14ac:dyDescent="0.25">
      <c r="A208" s="26" t="s">
        <v>11</v>
      </c>
      <c r="B208" s="30">
        <v>3</v>
      </c>
      <c r="C208" s="27">
        <f>B208/B$212</f>
        <v>0.33333333333333331</v>
      </c>
      <c r="D208" s="32">
        <v>50</v>
      </c>
      <c r="E208" s="27">
        <f>D208/D$212</f>
        <v>0.41322314049586778</v>
      </c>
      <c r="F208" s="413">
        <f>SUM(N208:N210)</f>
        <v>292454.49663000001</v>
      </c>
      <c r="H208" s="65">
        <v>20</v>
      </c>
      <c r="I208" s="66">
        <v>54</v>
      </c>
      <c r="J208" s="66" t="s">
        <v>2936</v>
      </c>
      <c r="K208" s="67" t="s">
        <v>2925</v>
      </c>
      <c r="L208" s="68" t="s">
        <v>2926</v>
      </c>
      <c r="M208" s="68" t="s">
        <v>11</v>
      </c>
      <c r="N208" s="69">
        <v>187033.69213000001</v>
      </c>
      <c r="O208" s="70">
        <v>1987</v>
      </c>
      <c r="P208" s="71">
        <v>47665</v>
      </c>
    </row>
    <row r="209" spans="1:16" x14ac:dyDescent="0.25">
      <c r="A209" s="26" t="s">
        <v>12</v>
      </c>
      <c r="B209" s="30">
        <v>1</v>
      </c>
      <c r="C209" s="27">
        <f>B209/B$212</f>
        <v>0.1111111111111111</v>
      </c>
      <c r="D209" s="32">
        <v>20</v>
      </c>
      <c r="E209" s="27">
        <f>D209/D$212</f>
        <v>0.16528925619834711</v>
      </c>
      <c r="F209" s="413">
        <f>N211</f>
        <v>404283.93858500005</v>
      </c>
      <c r="H209" s="65">
        <v>15</v>
      </c>
      <c r="I209" s="66">
        <v>915</v>
      </c>
      <c r="J209" s="66" t="s">
        <v>194</v>
      </c>
      <c r="K209" s="67" t="s">
        <v>2937</v>
      </c>
      <c r="L209" s="68" t="s">
        <v>2938</v>
      </c>
      <c r="M209" s="68" t="s">
        <v>11</v>
      </c>
      <c r="N209" s="69">
        <v>51757.183649999999</v>
      </c>
      <c r="O209" s="70">
        <v>2250</v>
      </c>
      <c r="P209" s="71">
        <v>42887</v>
      </c>
    </row>
    <row r="210" spans="1:16" ht="26.25" x14ac:dyDescent="0.25">
      <c r="A210" s="562" t="s">
        <v>13</v>
      </c>
      <c r="B210" s="563">
        <f>SUM(B208:B209)</f>
        <v>4</v>
      </c>
      <c r="C210" s="564">
        <f t="shared" ref="C210:F210" si="8">SUM(C208:C209)</f>
        <v>0.44444444444444442</v>
      </c>
      <c r="D210" s="583">
        <f>SUM(D208:D209)</f>
        <v>70</v>
      </c>
      <c r="E210" s="564">
        <f t="shared" si="8"/>
        <v>0.57851239669421495</v>
      </c>
      <c r="F210" s="565">
        <f t="shared" si="8"/>
        <v>696738.43521500006</v>
      </c>
      <c r="H210" s="65">
        <v>15</v>
      </c>
      <c r="I210" s="66">
        <v>5</v>
      </c>
      <c r="J210" s="66" t="s">
        <v>2939</v>
      </c>
      <c r="K210" s="67" t="s">
        <v>2940</v>
      </c>
      <c r="L210" s="68" t="s">
        <v>2941</v>
      </c>
      <c r="M210" s="68" t="s">
        <v>11</v>
      </c>
      <c r="N210" s="69">
        <v>53663.620849999999</v>
      </c>
      <c r="O210" s="70">
        <v>2251</v>
      </c>
      <c r="P210" s="71">
        <v>43252</v>
      </c>
    </row>
    <row r="211" spans="1:16" x14ac:dyDescent="0.25">
      <c r="A211" s="44"/>
      <c r="B211" s="30"/>
      <c r="C211" s="45"/>
      <c r="D211" s="30"/>
      <c r="E211" s="46"/>
      <c r="F211" s="47"/>
      <c r="H211" s="65">
        <v>20</v>
      </c>
      <c r="I211" s="66">
        <v>32</v>
      </c>
      <c r="J211" s="66" t="s">
        <v>2942</v>
      </c>
      <c r="K211" s="67" t="s">
        <v>2943</v>
      </c>
      <c r="L211" s="68" t="s">
        <v>2944</v>
      </c>
      <c r="M211" s="68" t="s">
        <v>12</v>
      </c>
      <c r="N211" s="69">
        <v>404283.93858500005</v>
      </c>
      <c r="O211" s="70">
        <v>1986</v>
      </c>
      <c r="P211" s="71">
        <v>47665</v>
      </c>
    </row>
    <row r="212" spans="1:16" x14ac:dyDescent="0.25">
      <c r="A212" s="566" t="s">
        <v>2346</v>
      </c>
      <c r="B212" s="563">
        <f>SUM(B206,B210)</f>
        <v>9</v>
      </c>
      <c r="C212" s="564">
        <f t="shared" ref="C212:F212" si="9">SUM(C206,C210)</f>
        <v>1</v>
      </c>
      <c r="D212" s="563">
        <f t="shared" si="9"/>
        <v>121</v>
      </c>
      <c r="E212" s="564">
        <f t="shared" si="9"/>
        <v>1</v>
      </c>
      <c r="F212" s="565">
        <f t="shared" si="9"/>
        <v>696738.43521500006</v>
      </c>
      <c r="G212" s="544"/>
      <c r="H212" s="128"/>
      <c r="I212" s="90"/>
    </row>
    <row r="213" spans="1:16" ht="15.75" thickBot="1" x14ac:dyDescent="0.3">
      <c r="C213" s="540"/>
      <c r="D213" s="105"/>
      <c r="E213" s="542"/>
      <c r="F213" s="543"/>
      <c r="G213" s="127"/>
      <c r="H213" s="128"/>
      <c r="I213" s="90"/>
    </row>
    <row r="214" spans="1:16" ht="45.75" customHeight="1" thickBot="1" x14ac:dyDescent="0.3">
      <c r="A214" s="584" t="s">
        <v>2945</v>
      </c>
      <c r="B214" s="50"/>
      <c r="C214" s="178"/>
      <c r="D214" s="9"/>
      <c r="E214" s="176"/>
      <c r="F214" s="10"/>
      <c r="I214" s="90"/>
    </row>
    <row r="215" spans="1:16" ht="16.5" thickTop="1" thickBot="1" x14ac:dyDescent="0.3">
      <c r="A215" s="11"/>
      <c r="B215" s="12"/>
      <c r="C215" s="176"/>
      <c r="D215" s="9"/>
      <c r="E215" s="176"/>
      <c r="F215" s="10"/>
      <c r="I215" s="90"/>
    </row>
    <row r="216" spans="1:16" ht="45.75" customHeight="1" thickTop="1" thickBot="1" x14ac:dyDescent="0.3">
      <c r="A216" s="569" t="s">
        <v>16</v>
      </c>
      <c r="B216" s="12"/>
      <c r="C216" s="176"/>
      <c r="D216" s="9"/>
      <c r="E216" s="176"/>
      <c r="F216" s="10"/>
      <c r="H216" s="570" t="s">
        <v>17</v>
      </c>
      <c r="I216" s="90"/>
    </row>
    <row r="217" spans="1:16" ht="16.5" thickTop="1" thickBot="1" x14ac:dyDescent="0.3">
      <c r="F217" s="10"/>
      <c r="I217" s="90"/>
    </row>
    <row r="218" spans="1:16" ht="45.75" customHeight="1" thickTop="1" thickBot="1" x14ac:dyDescent="0.3">
      <c r="A218" s="578" t="s">
        <v>2</v>
      </c>
      <c r="B218" s="579" t="s">
        <v>3</v>
      </c>
      <c r="C218" s="580" t="s">
        <v>4</v>
      </c>
      <c r="D218" s="579" t="s">
        <v>5</v>
      </c>
      <c r="E218" s="581" t="s">
        <v>4</v>
      </c>
      <c r="F218" s="582" t="s">
        <v>6</v>
      </c>
      <c r="H218" s="585" t="s">
        <v>18</v>
      </c>
      <c r="I218" s="586" t="s">
        <v>19</v>
      </c>
      <c r="J218" s="587" t="s">
        <v>20</v>
      </c>
      <c r="K218" s="587" t="s">
        <v>21</v>
      </c>
      <c r="L218" s="587" t="s">
        <v>22</v>
      </c>
      <c r="M218" s="587" t="s">
        <v>23</v>
      </c>
      <c r="N218" s="588" t="s">
        <v>6</v>
      </c>
      <c r="O218" s="587" t="s">
        <v>24</v>
      </c>
      <c r="P218" s="589" t="s">
        <v>25</v>
      </c>
    </row>
    <row r="219" spans="1:16" ht="15.75" thickTop="1" x14ac:dyDescent="0.25">
      <c r="A219" s="20" t="s">
        <v>7</v>
      </c>
      <c r="B219" s="21">
        <v>0</v>
      </c>
      <c r="C219" s="22">
        <v>0</v>
      </c>
      <c r="D219" s="21">
        <v>0</v>
      </c>
      <c r="E219" s="27">
        <v>0</v>
      </c>
      <c r="F219" s="24"/>
      <c r="H219" s="65">
        <v>15</v>
      </c>
      <c r="I219" s="66">
        <v>230</v>
      </c>
      <c r="J219" s="66" t="s">
        <v>431</v>
      </c>
      <c r="K219" s="67" t="s">
        <v>2946</v>
      </c>
      <c r="L219" s="68" t="s">
        <v>2947</v>
      </c>
      <c r="M219" s="68" t="s">
        <v>12</v>
      </c>
      <c r="N219" s="189">
        <v>254216.94619500003</v>
      </c>
      <c r="O219" s="70">
        <v>2174</v>
      </c>
      <c r="P219" s="71">
        <v>42309</v>
      </c>
    </row>
    <row r="220" spans="1:16" x14ac:dyDescent="0.25">
      <c r="A220" s="25" t="s">
        <v>8</v>
      </c>
      <c r="B220" s="26">
        <v>0</v>
      </c>
      <c r="C220" s="27">
        <v>0</v>
      </c>
      <c r="D220" s="28">
        <v>0</v>
      </c>
      <c r="E220" s="27">
        <v>0</v>
      </c>
      <c r="F220" s="29"/>
    </row>
    <row r="221" spans="1:16" x14ac:dyDescent="0.25">
      <c r="A221" s="25" t="s">
        <v>9</v>
      </c>
      <c r="B221" s="30">
        <v>0</v>
      </c>
      <c r="C221" s="27">
        <v>0</v>
      </c>
      <c r="D221" s="32">
        <v>0</v>
      </c>
      <c r="E221" s="27">
        <v>0</v>
      </c>
      <c r="F221" s="29"/>
    </row>
    <row r="222" spans="1:16" x14ac:dyDescent="0.25">
      <c r="A222" s="562" t="s">
        <v>10</v>
      </c>
      <c r="B222" s="563">
        <v>0</v>
      </c>
      <c r="C222" s="564">
        <v>0</v>
      </c>
      <c r="D222" s="563">
        <v>0</v>
      </c>
      <c r="E222" s="564">
        <v>0</v>
      </c>
      <c r="F222" s="565">
        <v>0</v>
      </c>
    </row>
    <row r="223" spans="1:16" x14ac:dyDescent="0.25">
      <c r="A223" s="26"/>
      <c r="B223" s="30"/>
      <c r="C223" s="39"/>
      <c r="D223" s="30"/>
      <c r="E223" s="40"/>
      <c r="F223" s="41"/>
      <c r="G223" s="544"/>
      <c r="H223" s="128"/>
      <c r="I223" s="90"/>
    </row>
    <row r="224" spans="1:16" x14ac:dyDescent="0.25">
      <c r="A224" s="26" t="s">
        <v>11</v>
      </c>
      <c r="B224" s="30">
        <v>0</v>
      </c>
      <c r="C224" s="27">
        <v>0</v>
      </c>
      <c r="D224" s="32">
        <v>0</v>
      </c>
      <c r="E224" s="27">
        <v>0</v>
      </c>
      <c r="F224" s="413">
        <v>0</v>
      </c>
    </row>
    <row r="225" spans="1:9" x14ac:dyDescent="0.25">
      <c r="A225" s="26" t="s">
        <v>12</v>
      </c>
      <c r="B225" s="30">
        <v>1</v>
      </c>
      <c r="C225" s="27">
        <v>1</v>
      </c>
      <c r="D225" s="32">
        <v>15</v>
      </c>
      <c r="E225" s="27">
        <v>1</v>
      </c>
      <c r="F225" s="413">
        <f>N219</f>
        <v>254216.94619500003</v>
      </c>
    </row>
    <row r="226" spans="1:9" x14ac:dyDescent="0.25">
      <c r="A226" s="562" t="s">
        <v>13</v>
      </c>
      <c r="B226" s="563">
        <v>1</v>
      </c>
      <c r="C226" s="564">
        <v>1</v>
      </c>
      <c r="D226" s="563">
        <v>15</v>
      </c>
      <c r="E226" s="564">
        <v>1</v>
      </c>
      <c r="F226" s="565">
        <f>N219</f>
        <v>254216.94619500003</v>
      </c>
    </row>
    <row r="227" spans="1:9" x14ac:dyDescent="0.25">
      <c r="A227" s="44"/>
      <c r="B227" s="30"/>
      <c r="C227" s="45"/>
      <c r="D227" s="30"/>
      <c r="E227" s="46"/>
      <c r="F227" s="47"/>
    </row>
    <row r="228" spans="1:9" x14ac:dyDescent="0.25">
      <c r="A228" s="566" t="s">
        <v>2346</v>
      </c>
      <c r="B228" s="563">
        <v>1</v>
      </c>
      <c r="C228" s="564">
        <v>1</v>
      </c>
      <c r="D228" s="563">
        <v>15</v>
      </c>
      <c r="E228" s="564">
        <v>1</v>
      </c>
      <c r="F228" s="565">
        <f>N219</f>
        <v>254216.94619500003</v>
      </c>
      <c r="G228" s="544"/>
      <c r="H228" s="128"/>
      <c r="I228" s="90"/>
    </row>
    <row r="229" spans="1:9" x14ac:dyDescent="0.25">
      <c r="C229" s="540"/>
      <c r="D229" s="105"/>
      <c r="E229" s="542"/>
      <c r="F229" s="543"/>
      <c r="G229" s="316"/>
      <c r="H229" s="128"/>
      <c r="I229" s="90"/>
    </row>
    <row r="230" spans="1:9" x14ac:dyDescent="0.25">
      <c r="C230" s="540"/>
      <c r="D230" s="105"/>
      <c r="E230" s="542"/>
      <c r="F230" s="543"/>
      <c r="G230" s="316"/>
      <c r="H230" s="128"/>
      <c r="I230" s="90"/>
    </row>
    <row r="231" spans="1:9" x14ac:dyDescent="0.25">
      <c r="C231" s="540"/>
      <c r="D231" s="105"/>
      <c r="E231" s="542"/>
      <c r="F231" s="543"/>
      <c r="G231" s="316"/>
      <c r="H231" s="128"/>
      <c r="I231" s="90"/>
    </row>
    <row r="232" spans="1:9" x14ac:dyDescent="0.25">
      <c r="C232" s="540"/>
      <c r="D232" s="105"/>
      <c r="E232" s="542"/>
      <c r="F232" s="543"/>
      <c r="G232" s="316"/>
      <c r="H232" s="128"/>
      <c r="I232" s="90"/>
    </row>
    <row r="233" spans="1:9" x14ac:dyDescent="0.25">
      <c r="C233" s="540"/>
      <c r="D233" s="105"/>
      <c r="E233" s="542"/>
      <c r="F233" s="543"/>
      <c r="G233" s="316"/>
      <c r="H233" s="128"/>
      <c r="I233" s="90"/>
    </row>
    <row r="234" spans="1:9" x14ac:dyDescent="0.25">
      <c r="C234" s="540"/>
      <c r="D234" s="105"/>
      <c r="E234" s="542"/>
      <c r="F234" s="543"/>
      <c r="G234" s="316"/>
      <c r="H234" s="128"/>
      <c r="I234" s="90"/>
    </row>
    <row r="235" spans="1:9" x14ac:dyDescent="0.25">
      <c r="C235" s="540"/>
      <c r="D235" s="105"/>
      <c r="E235" s="542"/>
      <c r="F235" s="543"/>
      <c r="G235" s="316"/>
      <c r="H235" s="128"/>
      <c r="I235" s="90"/>
    </row>
    <row r="262" spans="3:9" x14ac:dyDescent="0.25">
      <c r="C262" s="540"/>
      <c r="D262" s="102"/>
      <c r="E262" s="600"/>
      <c r="F262" s="543"/>
      <c r="G262" s="314"/>
      <c r="H262" s="499"/>
      <c r="I262" s="90"/>
    </row>
    <row r="263" spans="3:9" x14ac:dyDescent="0.25">
      <c r="C263" s="540"/>
      <c r="D263" s="105"/>
      <c r="E263" s="542"/>
      <c r="F263" s="137"/>
      <c r="G263" s="137"/>
      <c r="H263" s="89"/>
      <c r="I263" s="90"/>
    </row>
    <row r="264" spans="3:9" x14ac:dyDescent="0.25">
      <c r="C264" s="540"/>
      <c r="D264" s="105"/>
      <c r="E264" s="542"/>
      <c r="F264" s="137"/>
      <c r="G264" s="137"/>
      <c r="H264" s="89"/>
      <c r="I264" s="90"/>
    </row>
    <row r="265" spans="3:9" x14ac:dyDescent="0.25">
      <c r="C265" s="540"/>
      <c r="D265" s="105"/>
      <c r="E265" s="542"/>
      <c r="F265" s="137"/>
      <c r="G265" s="137"/>
      <c r="H265" s="89"/>
      <c r="I265" s="90"/>
    </row>
    <row r="266" spans="3:9" x14ac:dyDescent="0.25">
      <c r="C266" s="540"/>
      <c r="D266" s="105"/>
      <c r="E266" s="542"/>
      <c r="F266" s="137"/>
      <c r="G266" s="137"/>
      <c r="H266" s="89"/>
      <c r="I266" s="90"/>
    </row>
    <row r="267" spans="3:9" x14ac:dyDescent="0.25">
      <c r="C267" s="540"/>
      <c r="D267" s="105"/>
      <c r="E267" s="542"/>
      <c r="F267" s="137"/>
      <c r="G267" s="137"/>
      <c r="H267" s="89"/>
      <c r="I267" s="90"/>
    </row>
    <row r="268" spans="3:9" x14ac:dyDescent="0.25">
      <c r="C268" s="540"/>
      <c r="D268" s="105"/>
      <c r="E268" s="542"/>
      <c r="F268" s="137"/>
      <c r="G268" s="137"/>
      <c r="H268" s="89"/>
      <c r="I268" s="90"/>
    </row>
    <row r="269" spans="3:9" x14ac:dyDescent="0.25">
      <c r="C269" s="540"/>
      <c r="D269" s="105"/>
      <c r="E269" s="542"/>
      <c r="F269" s="137"/>
      <c r="G269" s="137"/>
      <c r="H269" s="89"/>
      <c r="I269" s="90"/>
    </row>
    <row r="270" spans="3:9" x14ac:dyDescent="0.25">
      <c r="C270" s="540"/>
      <c r="D270" s="601"/>
      <c r="E270" s="542"/>
      <c r="F270" s="137"/>
      <c r="G270" s="137"/>
      <c r="H270" s="89"/>
      <c r="I270" s="90"/>
    </row>
    <row r="271" spans="3:9" x14ac:dyDescent="0.25">
      <c r="C271" s="540"/>
      <c r="D271" s="105"/>
      <c r="E271" s="542"/>
      <c r="F271" s="137"/>
      <c r="G271" s="137"/>
      <c r="H271" s="89"/>
      <c r="I271" s="90"/>
    </row>
    <row r="272" spans="3:9" x14ac:dyDescent="0.25">
      <c r="C272" s="540"/>
      <c r="D272" s="105"/>
      <c r="E272" s="542"/>
      <c r="F272" s="137"/>
      <c r="G272" s="137"/>
      <c r="H272" s="89"/>
      <c r="I272" s="90"/>
    </row>
    <row r="273" spans="3:9" x14ac:dyDescent="0.25">
      <c r="C273" s="540"/>
      <c r="D273" s="105"/>
      <c r="E273" s="542"/>
      <c r="F273" s="137"/>
      <c r="G273" s="137"/>
      <c r="H273" s="89"/>
      <c r="I273" s="90"/>
    </row>
    <row r="274" spans="3:9" x14ac:dyDescent="0.25">
      <c r="C274" s="540"/>
      <c r="D274" s="105"/>
      <c r="E274" s="542"/>
      <c r="F274" s="137"/>
      <c r="G274" s="137"/>
      <c r="H274" s="89"/>
      <c r="I274" s="90"/>
    </row>
    <row r="275" spans="3:9" x14ac:dyDescent="0.25">
      <c r="C275" s="540"/>
      <c r="D275" s="102"/>
      <c r="E275" s="600"/>
      <c r="F275" s="137"/>
      <c r="G275" s="602"/>
      <c r="H275" s="135"/>
      <c r="I275" s="90"/>
    </row>
    <row r="276" spans="3:9" x14ac:dyDescent="0.25">
      <c r="C276" s="540"/>
      <c r="D276" s="102"/>
      <c r="E276" s="600"/>
      <c r="F276" s="137"/>
      <c r="G276" s="602"/>
      <c r="H276" s="135"/>
      <c r="I276" s="90"/>
    </row>
    <row r="277" spans="3:9" x14ac:dyDescent="0.25">
      <c r="C277" s="540"/>
      <c r="D277" s="105"/>
      <c r="E277" s="542"/>
      <c r="F277" s="137"/>
      <c r="G277" s="137"/>
      <c r="H277" s="89"/>
      <c r="I277" s="90"/>
    </row>
    <row r="278" spans="3:9" x14ac:dyDescent="0.25">
      <c r="C278" s="540"/>
      <c r="D278" s="105"/>
      <c r="E278" s="542"/>
      <c r="F278" s="137"/>
      <c r="G278" s="137"/>
      <c r="H278" s="89"/>
      <c r="I278" s="90"/>
    </row>
    <row r="279" spans="3:9" x14ac:dyDescent="0.25">
      <c r="C279" s="540"/>
      <c r="D279" s="105"/>
      <c r="E279" s="542"/>
      <c r="F279" s="137"/>
      <c r="G279" s="137"/>
      <c r="H279" s="89"/>
      <c r="I279" s="90"/>
    </row>
    <row r="280" spans="3:9" x14ac:dyDescent="0.25">
      <c r="C280" s="540"/>
      <c r="D280" s="105"/>
      <c r="E280" s="542"/>
      <c r="F280" s="137"/>
      <c r="G280" s="137"/>
      <c r="H280" s="89"/>
      <c r="I280" s="90"/>
    </row>
    <row r="281" spans="3:9" x14ac:dyDescent="0.25">
      <c r="C281" s="540"/>
      <c r="D281" s="105"/>
      <c r="E281" s="542"/>
      <c r="F281" s="137"/>
      <c r="G281" s="137"/>
      <c r="H281" s="89"/>
      <c r="I281" s="90"/>
    </row>
    <row r="282" spans="3:9" x14ac:dyDescent="0.25">
      <c r="C282" s="540"/>
      <c r="D282" s="105"/>
      <c r="E282" s="542"/>
      <c r="F282" s="137"/>
      <c r="G282" s="137"/>
      <c r="H282" s="89"/>
      <c r="I282" s="90"/>
    </row>
    <row r="283" spans="3:9" x14ac:dyDescent="0.25">
      <c r="C283" s="540"/>
      <c r="D283" s="105"/>
      <c r="E283" s="542"/>
      <c r="F283" s="137"/>
      <c r="G283" s="137"/>
      <c r="H283" s="89"/>
      <c r="I283" s="90"/>
    </row>
    <row r="284" spans="3:9" x14ac:dyDescent="0.25">
      <c r="C284" s="540"/>
      <c r="D284" s="102"/>
      <c r="E284" s="600"/>
      <c r="F284" s="455"/>
      <c r="G284" s="602"/>
      <c r="H284" s="135"/>
      <c r="I284" s="90"/>
    </row>
    <row r="285" spans="3:9" x14ac:dyDescent="0.25">
      <c r="C285" s="540"/>
      <c r="D285" s="105"/>
      <c r="E285" s="542"/>
      <c r="F285" s="137"/>
      <c r="G285" s="137"/>
      <c r="H285" s="89"/>
      <c r="I285" s="90"/>
    </row>
    <row r="286" spans="3:9" x14ac:dyDescent="0.25">
      <c r="C286" s="540"/>
      <c r="D286" s="105"/>
      <c r="E286" s="542"/>
      <c r="F286" s="137"/>
      <c r="G286" s="88"/>
      <c r="H286" s="89"/>
      <c r="I286" s="90"/>
    </row>
    <row r="287" spans="3:9" x14ac:dyDescent="0.25">
      <c r="C287" s="540"/>
      <c r="D287" s="105"/>
      <c r="E287" s="542"/>
      <c r="F287" s="137"/>
      <c r="G287" s="88"/>
      <c r="H287" s="89"/>
      <c r="I287" s="90"/>
    </row>
    <row r="288" spans="3:9" x14ac:dyDescent="0.25">
      <c r="C288" s="540"/>
      <c r="D288" s="105"/>
      <c r="E288" s="542"/>
      <c r="F288" s="137"/>
      <c r="G288" s="88"/>
      <c r="H288" s="89"/>
      <c r="I288" s="90"/>
    </row>
    <row r="289" spans="2:9" x14ac:dyDescent="0.25">
      <c r="C289" s="540"/>
      <c r="D289" s="105"/>
      <c r="E289" s="542"/>
      <c r="F289" s="137"/>
      <c r="G289" s="88"/>
      <c r="H289" s="89"/>
      <c r="I289" s="90"/>
    </row>
    <row r="290" spans="2:9" x14ac:dyDescent="0.25">
      <c r="C290" s="540"/>
      <c r="E290" s="541"/>
      <c r="F290" s="109"/>
    </row>
    <row r="291" spans="2:9" x14ac:dyDescent="0.25">
      <c r="B291" s="4"/>
      <c r="C291" s="540"/>
      <c r="E291" s="541"/>
      <c r="F291" s="109"/>
    </row>
    <row r="292" spans="2:9" x14ac:dyDescent="0.25">
      <c r="C292" s="540"/>
      <c r="D292" s="105"/>
      <c r="E292" s="542"/>
      <c r="F292" s="543"/>
      <c r="G292" s="127"/>
      <c r="H292" s="128"/>
      <c r="I292" s="90"/>
    </row>
    <row r="293" spans="2:9" x14ac:dyDescent="0.25">
      <c r="C293" s="540"/>
      <c r="E293" s="541"/>
      <c r="F293" s="109"/>
    </row>
    <row r="294" spans="2:9" x14ac:dyDescent="0.25">
      <c r="C294" s="603"/>
      <c r="E294" s="541"/>
      <c r="F294" s="109"/>
    </row>
    <row r="295" spans="2:9" x14ac:dyDescent="0.25">
      <c r="C295" s="540"/>
      <c r="E295" s="541"/>
      <c r="F295" s="109"/>
    </row>
    <row r="296" spans="2:9" x14ac:dyDescent="0.25">
      <c r="B296" s="4"/>
      <c r="C296" s="540"/>
      <c r="E296" s="541"/>
      <c r="F296" s="109"/>
    </row>
    <row r="297" spans="2:9" x14ac:dyDescent="0.25">
      <c r="C297" s="540"/>
      <c r="D297" s="105"/>
      <c r="E297" s="542"/>
      <c r="F297" s="543"/>
      <c r="G297" s="316"/>
      <c r="H297" s="128"/>
      <c r="I297" s="90"/>
    </row>
    <row r="298" spans="2:9" x14ac:dyDescent="0.25">
      <c r="C298" s="540"/>
      <c r="E298" s="541"/>
      <c r="F298" s="109"/>
    </row>
    <row r="299" spans="2:9" x14ac:dyDescent="0.25">
      <c r="C299" s="604"/>
      <c r="E299" s="541"/>
      <c r="F299" s="109"/>
    </row>
    <row r="300" spans="2:9" x14ac:dyDescent="0.25">
      <c r="C300" s="540"/>
      <c r="E300" s="541"/>
      <c r="F300" s="109"/>
    </row>
    <row r="301" spans="2:9" x14ac:dyDescent="0.25">
      <c r="B301" s="4"/>
      <c r="C301" s="540"/>
      <c r="E301" s="541"/>
      <c r="F301" s="109"/>
    </row>
    <row r="302" spans="2:9" x14ac:dyDescent="0.25">
      <c r="C302" s="540"/>
      <c r="D302" s="105"/>
      <c r="E302" s="542"/>
      <c r="F302" s="543"/>
      <c r="G302" s="316"/>
      <c r="H302" s="128"/>
      <c r="I302" s="90"/>
    </row>
    <row r="303" spans="2:9" x14ac:dyDescent="0.25">
      <c r="C303" s="540"/>
      <c r="D303" s="105"/>
      <c r="E303" s="542"/>
      <c r="F303" s="543"/>
      <c r="G303" s="127"/>
      <c r="H303" s="128"/>
      <c r="I303" s="90"/>
    </row>
    <row r="304" spans="2:9" x14ac:dyDescent="0.25">
      <c r="C304" s="540"/>
      <c r="E304" s="541"/>
      <c r="F304" s="109"/>
      <c r="G304" s="136"/>
    </row>
    <row r="305" spans="2:9" x14ac:dyDescent="0.25">
      <c r="C305" s="540"/>
      <c r="E305" s="541"/>
      <c r="F305" s="109"/>
    </row>
    <row r="306" spans="2:9" x14ac:dyDescent="0.25">
      <c r="B306" s="4"/>
      <c r="C306" s="540"/>
      <c r="E306" s="541"/>
      <c r="F306" s="109"/>
    </row>
    <row r="307" spans="2:9" x14ac:dyDescent="0.25">
      <c r="C307" s="540"/>
      <c r="D307" s="105"/>
      <c r="E307" s="542"/>
      <c r="F307" s="543"/>
      <c r="G307" s="316"/>
      <c r="H307" s="128"/>
      <c r="I307" s="90"/>
    </row>
    <row r="308" spans="2:9" x14ac:dyDescent="0.25">
      <c r="C308" s="540"/>
      <c r="D308" s="102"/>
      <c r="E308" s="600"/>
      <c r="F308" s="543"/>
      <c r="G308" s="314"/>
      <c r="H308" s="205"/>
      <c r="I308" s="90"/>
    </row>
    <row r="309" spans="2:9" x14ac:dyDescent="0.25">
      <c r="C309" s="540"/>
      <c r="D309" s="102"/>
      <c r="E309" s="600"/>
      <c r="F309" s="543"/>
      <c r="G309" s="314"/>
      <c r="H309" s="205"/>
    </row>
    <row r="310" spans="2:9" x14ac:dyDescent="0.25">
      <c r="C310" s="540"/>
      <c r="D310" s="102"/>
      <c r="E310" s="600"/>
      <c r="F310" s="543"/>
      <c r="G310" s="314"/>
      <c r="H310" s="205"/>
    </row>
    <row r="311" spans="2:9" x14ac:dyDescent="0.25">
      <c r="B311" s="4"/>
      <c r="C311" s="540"/>
      <c r="D311" s="102"/>
      <c r="E311" s="600"/>
      <c r="F311" s="543"/>
      <c r="G311" s="314"/>
      <c r="H311" s="205"/>
    </row>
    <row r="312" spans="2:9" x14ac:dyDescent="0.25">
      <c r="C312" s="540"/>
      <c r="D312" s="105"/>
      <c r="E312" s="542"/>
      <c r="F312" s="316"/>
      <c r="G312" s="127"/>
      <c r="H312" s="128"/>
      <c r="I312" s="90"/>
    </row>
    <row r="313" spans="2:9" x14ac:dyDescent="0.25">
      <c r="C313" s="540"/>
      <c r="D313" s="102"/>
      <c r="E313" s="600"/>
      <c r="F313" s="543"/>
      <c r="G313" s="314"/>
      <c r="H313" s="205"/>
    </row>
    <row r="314" spans="2:9" x14ac:dyDescent="0.25">
      <c r="C314" s="603"/>
      <c r="E314" s="541"/>
      <c r="F314" s="109"/>
    </row>
    <row r="315" spans="2:9" x14ac:dyDescent="0.25">
      <c r="C315" s="540"/>
      <c r="E315" s="541"/>
      <c r="F315" s="109"/>
    </row>
    <row r="316" spans="2:9" x14ac:dyDescent="0.25">
      <c r="B316" s="4"/>
      <c r="C316" s="540"/>
      <c r="E316" s="541"/>
      <c r="F316" s="109"/>
    </row>
    <row r="317" spans="2:9" x14ac:dyDescent="0.25">
      <c r="C317" s="540"/>
      <c r="D317" s="105"/>
      <c r="E317" s="542"/>
      <c r="F317" s="543"/>
      <c r="G317" s="127"/>
      <c r="H317" s="128"/>
      <c r="I317" s="90"/>
    </row>
    <row r="318" spans="2:9" x14ac:dyDescent="0.25">
      <c r="B318" s="242"/>
      <c r="C318" s="540"/>
      <c r="D318" s="375"/>
      <c r="E318" s="542"/>
      <c r="F318" s="543"/>
      <c r="G318" s="127"/>
      <c r="H318" s="128"/>
      <c r="I318" s="90"/>
    </row>
    <row r="319" spans="2:9" x14ac:dyDescent="0.25">
      <c r="C319" s="540"/>
      <c r="D319" s="105"/>
      <c r="E319" s="542"/>
      <c r="F319" s="543"/>
      <c r="G319" s="544"/>
      <c r="H319" s="128"/>
      <c r="I319" s="90"/>
    </row>
    <row r="320" spans="2:9" x14ac:dyDescent="0.25">
      <c r="C320" s="540"/>
      <c r="D320" s="105"/>
      <c r="E320" s="542"/>
      <c r="F320" s="543"/>
      <c r="G320" s="544"/>
      <c r="H320" s="128"/>
      <c r="I320" s="90"/>
    </row>
    <row r="321" spans="2:9" x14ac:dyDescent="0.25">
      <c r="B321" s="242"/>
      <c r="C321" s="540"/>
      <c r="D321" s="375"/>
      <c r="E321" s="542"/>
      <c r="F321" s="543"/>
      <c r="G321" s="544"/>
      <c r="H321" s="128"/>
      <c r="I321" s="90"/>
    </row>
    <row r="322" spans="2:9" x14ac:dyDescent="0.25">
      <c r="C322" s="540"/>
      <c r="D322" s="375"/>
      <c r="E322" s="542"/>
      <c r="F322" s="543"/>
      <c r="G322" s="544"/>
      <c r="H322" s="128"/>
      <c r="I322" s="90"/>
    </row>
    <row r="323" spans="2:9" x14ac:dyDescent="0.25">
      <c r="C323" s="540"/>
      <c r="D323" s="375"/>
      <c r="E323" s="542"/>
      <c r="F323" s="543"/>
      <c r="G323" s="544"/>
      <c r="H323" s="128"/>
      <c r="I323" s="90"/>
    </row>
    <row r="324" spans="2:9" x14ac:dyDescent="0.25">
      <c r="C324" s="540"/>
      <c r="D324" s="594"/>
      <c r="E324" s="542"/>
      <c r="F324" s="543"/>
      <c r="G324" s="544"/>
      <c r="H324" s="128"/>
      <c r="I324" s="90"/>
    </row>
    <row r="325" spans="2:9" x14ac:dyDescent="0.25">
      <c r="C325" s="540"/>
      <c r="D325" s="594"/>
      <c r="E325" s="542"/>
      <c r="F325" s="543"/>
      <c r="G325" s="544"/>
      <c r="H325" s="128"/>
      <c r="I325" s="90"/>
    </row>
    <row r="341" spans="3:7" x14ac:dyDescent="0.25">
      <c r="C341" s="603"/>
      <c r="E341" s="541"/>
      <c r="F341" s="109"/>
    </row>
    <row r="342" spans="3:7" x14ac:dyDescent="0.25">
      <c r="C342" s="540"/>
      <c r="E342" s="541"/>
      <c r="F342" s="109"/>
      <c r="G342" s="320"/>
    </row>
    <row r="343" spans="3:7" x14ac:dyDescent="0.25">
      <c r="C343" s="540"/>
      <c r="E343" s="541"/>
      <c r="F343" s="109"/>
    </row>
    <row r="344" spans="3:7" x14ac:dyDescent="0.25">
      <c r="C344" s="540"/>
      <c r="E344" s="541"/>
      <c r="F344" s="109"/>
    </row>
    <row r="345" spans="3:7" x14ac:dyDescent="0.25">
      <c r="C345" s="540"/>
      <c r="E345" s="541"/>
      <c r="F345" s="109"/>
    </row>
    <row r="346" spans="3:7" x14ac:dyDescent="0.25">
      <c r="C346" s="540"/>
      <c r="E346" s="541"/>
      <c r="F346" s="109"/>
    </row>
    <row r="347" spans="3:7" x14ac:dyDescent="0.25">
      <c r="C347" s="540"/>
      <c r="E347" s="541"/>
      <c r="F347" s="109"/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1109-3F6D-45BD-BDD5-E9518CEA724C}">
  <dimension ref="A1:P636"/>
  <sheetViews>
    <sheetView workbookViewId="0">
      <selection activeCell="I5" sqref="I5"/>
    </sheetView>
  </sheetViews>
  <sheetFormatPr baseColWidth="10" defaultRowHeight="15" x14ac:dyDescent="0.25"/>
  <cols>
    <col min="1" max="1" width="20.7109375" customWidth="1"/>
    <col min="2" max="2" width="13.7109375" customWidth="1"/>
    <col min="3" max="3" width="13.140625" style="122" customWidth="1"/>
    <col min="4" max="4" width="13.85546875" customWidth="1"/>
    <col min="5" max="5" width="10.28515625" style="123" customWidth="1"/>
    <col min="6" max="6" width="20.85546875" style="10" customWidth="1"/>
    <col min="7" max="7" width="16.85546875" customWidth="1"/>
    <col min="8" max="8" width="15.7109375" customWidth="1"/>
    <col min="9" max="9" width="14.7109375" customWidth="1"/>
    <col min="10" max="10" width="19.42578125" customWidth="1"/>
    <col min="11" max="11" width="20.7109375" customWidth="1"/>
    <col min="12" max="12" width="11.42578125" style="97"/>
    <col min="14" max="14" width="14.42578125" style="51" bestFit="1" customWidth="1"/>
  </cols>
  <sheetData>
    <row r="1" spans="1:11" ht="45.75" customHeight="1" thickTop="1" thickBot="1" x14ac:dyDescent="0.3">
      <c r="A1" s="846" t="s">
        <v>3073</v>
      </c>
      <c r="B1" s="847"/>
      <c r="C1" s="3"/>
      <c r="D1" s="4"/>
      <c r="E1" s="5"/>
      <c r="F1" s="6"/>
      <c r="G1" s="401"/>
      <c r="H1" s="7"/>
    </row>
    <row r="2" spans="1:11" ht="45.75" customHeight="1" thickTop="1" thickBot="1" x14ac:dyDescent="0.3">
      <c r="A2" s="7"/>
      <c r="B2" s="2"/>
      <c r="C2" s="3"/>
      <c r="D2" s="4"/>
      <c r="E2" s="5"/>
      <c r="F2" s="6"/>
      <c r="G2" s="401"/>
      <c r="H2" s="7"/>
      <c r="K2" s="242"/>
    </row>
    <row r="3" spans="1:11" ht="45.75" customHeight="1" thickBot="1" x14ac:dyDescent="0.3">
      <c r="A3" s="848" t="s">
        <v>3074</v>
      </c>
      <c r="B3" s="849"/>
      <c r="C3" s="8"/>
      <c r="D3" s="9"/>
      <c r="E3" s="8"/>
      <c r="G3" s="401"/>
      <c r="H3" s="7"/>
      <c r="K3" s="136"/>
    </row>
    <row r="4" spans="1:11" ht="15.75" thickBot="1" x14ac:dyDescent="0.3">
      <c r="A4" s="11"/>
      <c r="B4" s="12"/>
      <c r="C4" s="8"/>
      <c r="D4" s="9"/>
      <c r="E4" s="13"/>
      <c r="F4" s="14"/>
      <c r="G4" s="401"/>
      <c r="H4" s="7"/>
    </row>
    <row r="5" spans="1:11" ht="45.75" customHeight="1" thickBot="1" x14ac:dyDescent="0.3">
      <c r="A5" s="654" t="s">
        <v>2</v>
      </c>
      <c r="B5" s="655" t="s">
        <v>3</v>
      </c>
      <c r="C5" s="656" t="s">
        <v>4</v>
      </c>
      <c r="D5" s="655" t="s">
        <v>5</v>
      </c>
      <c r="E5" s="657" t="s">
        <v>4</v>
      </c>
      <c r="F5" s="658" t="s">
        <v>6</v>
      </c>
      <c r="G5" s="401"/>
      <c r="H5" s="7"/>
      <c r="I5" s="659"/>
    </row>
    <row r="6" spans="1:11" ht="15" customHeight="1" thickTop="1" x14ac:dyDescent="0.25">
      <c r="A6" s="20" t="s">
        <v>7</v>
      </c>
      <c r="B6" s="21">
        <v>110</v>
      </c>
      <c r="C6" s="660">
        <f>B6/B$15</f>
        <v>0.25287356321839083</v>
      </c>
      <c r="D6" s="21">
        <v>967</v>
      </c>
      <c r="E6" s="660">
        <f>D6/D$15</f>
        <v>0.2890881913303438</v>
      </c>
      <c r="F6" s="24"/>
      <c r="G6" s="401"/>
      <c r="H6" s="7"/>
      <c r="I6" s="659"/>
    </row>
    <row r="7" spans="1:11" x14ac:dyDescent="0.25">
      <c r="A7" s="25" t="s">
        <v>8</v>
      </c>
      <c r="B7" s="26">
        <v>153</v>
      </c>
      <c r="C7" s="660">
        <f>B7/B$15</f>
        <v>0.35172413793103446</v>
      </c>
      <c r="D7" s="28">
        <v>1185</v>
      </c>
      <c r="E7" s="660">
        <f>D7/D$15</f>
        <v>0.35426008968609868</v>
      </c>
      <c r="F7" s="29"/>
      <c r="G7" s="401"/>
      <c r="H7" s="7"/>
      <c r="I7" s="144"/>
    </row>
    <row r="8" spans="1:11" x14ac:dyDescent="0.25">
      <c r="A8" s="25" t="s">
        <v>9</v>
      </c>
      <c r="B8" s="30">
        <v>69</v>
      </c>
      <c r="C8" s="660">
        <f>B8/B$15</f>
        <v>0.15862068965517243</v>
      </c>
      <c r="D8" s="32">
        <v>676</v>
      </c>
      <c r="E8" s="660">
        <f>D8/D$15</f>
        <v>0.20209267563527653</v>
      </c>
      <c r="F8" s="29"/>
      <c r="G8" s="401"/>
      <c r="H8" s="7"/>
      <c r="I8" s="144"/>
    </row>
    <row r="9" spans="1:11" x14ac:dyDescent="0.25">
      <c r="A9" s="661" t="s">
        <v>10</v>
      </c>
      <c r="B9" s="662">
        <f>SUM(B6:B8)</f>
        <v>332</v>
      </c>
      <c r="C9" s="663">
        <f t="shared" ref="C9:F9" si="0">SUM(C6:C8)</f>
        <v>0.76321839080459764</v>
      </c>
      <c r="D9" s="662">
        <f t="shared" si="0"/>
        <v>2828</v>
      </c>
      <c r="E9" s="663">
        <f t="shared" si="0"/>
        <v>0.84544095665171903</v>
      </c>
      <c r="F9" s="664">
        <f t="shared" si="0"/>
        <v>0</v>
      </c>
      <c r="G9" s="401"/>
      <c r="H9" s="7"/>
      <c r="I9" s="144"/>
    </row>
    <row r="10" spans="1:11" x14ac:dyDescent="0.25">
      <c r="A10" s="26"/>
      <c r="B10" s="30"/>
      <c r="C10" s="665"/>
      <c r="D10" s="30"/>
      <c r="E10" s="666"/>
      <c r="F10" s="41"/>
      <c r="G10" s="401"/>
      <c r="H10" s="7"/>
      <c r="I10" s="659"/>
      <c r="K10" s="242"/>
    </row>
    <row r="11" spans="1:11" x14ac:dyDescent="0.25">
      <c r="A11" s="26" t="s">
        <v>11</v>
      </c>
      <c r="B11" s="30">
        <v>59</v>
      </c>
      <c r="C11" s="660">
        <f>B11/B$15</f>
        <v>0.13563218390804599</v>
      </c>
      <c r="D11" s="32">
        <v>383</v>
      </c>
      <c r="E11" s="660">
        <f>D11/D$15</f>
        <v>0.11449925261584454</v>
      </c>
      <c r="F11" s="413">
        <v>2950847.79</v>
      </c>
      <c r="G11" s="401"/>
      <c r="H11" s="7"/>
      <c r="I11" s="659"/>
    </row>
    <row r="12" spans="1:11" x14ac:dyDescent="0.25">
      <c r="A12" s="26" t="s">
        <v>12</v>
      </c>
      <c r="B12" s="30">
        <v>44</v>
      </c>
      <c r="C12" s="660">
        <f>B12/B$15</f>
        <v>0.10114942528735632</v>
      </c>
      <c r="D12" s="32">
        <v>134</v>
      </c>
      <c r="E12" s="660">
        <f>D12/D$15</f>
        <v>4.005979073243647E-2</v>
      </c>
      <c r="F12" s="413">
        <v>6620670.5999999996</v>
      </c>
      <c r="G12" s="401"/>
      <c r="H12" s="7"/>
      <c r="I12" s="659"/>
    </row>
    <row r="13" spans="1:11" x14ac:dyDescent="0.25">
      <c r="A13" s="661" t="s">
        <v>13</v>
      </c>
      <c r="B13" s="662">
        <f>SUM(B11:B12)</f>
        <v>103</v>
      </c>
      <c r="C13" s="663">
        <f t="shared" ref="C13:F13" si="1">SUM(C11:C12)</f>
        <v>0.23678160919540231</v>
      </c>
      <c r="D13" s="662">
        <f t="shared" si="1"/>
        <v>517</v>
      </c>
      <c r="E13" s="663">
        <f t="shared" si="1"/>
        <v>0.15455904334828102</v>
      </c>
      <c r="F13" s="664">
        <f t="shared" si="1"/>
        <v>9571518.3900000006</v>
      </c>
      <c r="G13" s="401"/>
      <c r="H13" s="7"/>
      <c r="I13" s="659"/>
      <c r="K13" s="136"/>
    </row>
    <row r="14" spans="1:11" x14ac:dyDescent="0.25">
      <c r="A14" s="44"/>
      <c r="B14" s="30"/>
      <c r="C14" s="667"/>
      <c r="D14" s="30"/>
      <c r="E14" s="668"/>
      <c r="F14" s="47"/>
      <c r="G14" s="401"/>
      <c r="H14" s="7"/>
      <c r="I14" s="659"/>
    </row>
    <row r="15" spans="1:11" ht="45" x14ac:dyDescent="0.25">
      <c r="A15" s="669" t="s">
        <v>3075</v>
      </c>
      <c r="B15" s="662">
        <f>SUM(B9,B13)</f>
        <v>435</v>
      </c>
      <c r="C15" s="663">
        <f t="shared" ref="C15:F15" si="2">SUM(C9,C13)</f>
        <v>1</v>
      </c>
      <c r="D15" s="662">
        <f t="shared" si="2"/>
        <v>3345</v>
      </c>
      <c r="E15" s="663">
        <f t="shared" si="2"/>
        <v>1</v>
      </c>
      <c r="F15" s="664">
        <f t="shared" si="2"/>
        <v>9571518.3900000006</v>
      </c>
      <c r="G15" s="97"/>
      <c r="I15" s="659"/>
    </row>
    <row r="16" spans="1:11" x14ac:dyDescent="0.25">
      <c r="A16" s="149"/>
      <c r="B16" s="345"/>
      <c r="C16" s="120"/>
      <c r="D16" s="346"/>
      <c r="E16" s="670"/>
      <c r="F16" s="134"/>
      <c r="G16" s="97"/>
      <c r="I16" s="659"/>
    </row>
    <row r="17" spans="1:16" ht="15.75" thickBot="1" x14ac:dyDescent="0.3">
      <c r="A17" s="149"/>
      <c r="B17" s="345"/>
      <c r="C17" s="120"/>
      <c r="D17" s="346"/>
      <c r="E17" s="670"/>
      <c r="F17" s="134"/>
      <c r="G17" s="97"/>
      <c r="I17" s="659"/>
    </row>
    <row r="18" spans="1:16" ht="45.75" customHeight="1" thickBot="1" x14ac:dyDescent="0.3">
      <c r="A18" s="671" t="s">
        <v>3076</v>
      </c>
      <c r="B18" s="50"/>
      <c r="C18" s="13"/>
      <c r="D18" s="9"/>
      <c r="E18" s="8"/>
      <c r="I18" s="90"/>
    </row>
    <row r="19" spans="1:16" ht="16.5" thickTop="1" thickBot="1" x14ac:dyDescent="0.3">
      <c r="A19" s="11"/>
      <c r="B19" s="12"/>
      <c r="C19" s="8"/>
      <c r="D19" s="9"/>
      <c r="E19" s="8"/>
      <c r="I19" s="90"/>
    </row>
    <row r="20" spans="1:16" ht="45.75" customHeight="1" thickTop="1" thickBot="1" x14ac:dyDescent="0.3">
      <c r="A20" s="672" t="s">
        <v>16</v>
      </c>
      <c r="B20" s="12"/>
      <c r="C20" s="8"/>
      <c r="D20" s="9"/>
      <c r="E20" s="8"/>
      <c r="H20" s="673" t="s">
        <v>17</v>
      </c>
      <c r="I20" s="90"/>
    </row>
    <row r="21" spans="1:16" ht="16.5" thickTop="1" thickBot="1" x14ac:dyDescent="0.3">
      <c r="C21" s="108"/>
      <c r="D21" s="105"/>
      <c r="E21" s="106"/>
      <c r="F21" s="543"/>
      <c r="G21" s="127"/>
      <c r="H21" s="128"/>
      <c r="I21" s="90"/>
    </row>
    <row r="22" spans="1:16" ht="46.5" thickTop="1" thickBot="1" x14ac:dyDescent="0.3">
      <c r="A22" s="654" t="s">
        <v>2</v>
      </c>
      <c r="B22" s="655" t="s">
        <v>3</v>
      </c>
      <c r="C22" s="656" t="s">
        <v>4</v>
      </c>
      <c r="D22" s="655" t="s">
        <v>5</v>
      </c>
      <c r="E22" s="657" t="s">
        <v>4</v>
      </c>
      <c r="F22" s="658" t="s">
        <v>6</v>
      </c>
      <c r="G22" s="127"/>
      <c r="H22" s="674" t="s">
        <v>18</v>
      </c>
      <c r="I22" s="675" t="s">
        <v>19</v>
      </c>
      <c r="J22" s="676" t="s">
        <v>20</v>
      </c>
      <c r="K22" s="676" t="s">
        <v>21</v>
      </c>
      <c r="L22" s="676" t="s">
        <v>22</v>
      </c>
      <c r="M22" s="676" t="s">
        <v>23</v>
      </c>
      <c r="N22" s="677" t="s">
        <v>6</v>
      </c>
      <c r="O22" s="676" t="s">
        <v>24</v>
      </c>
      <c r="P22" s="678" t="s">
        <v>25</v>
      </c>
    </row>
    <row r="23" spans="1:16" ht="15.75" thickTop="1" x14ac:dyDescent="0.25">
      <c r="A23" s="20" t="s">
        <v>7</v>
      </c>
      <c r="B23" s="21">
        <v>14</v>
      </c>
      <c r="C23" s="660">
        <f>B23/B$32</f>
        <v>0.16666666666666666</v>
      </c>
      <c r="D23" s="23">
        <f>SUM(H23:H36)</f>
        <v>41</v>
      </c>
      <c r="E23" s="660">
        <f>D23/D$32</f>
        <v>0.14590747330960854</v>
      </c>
      <c r="F23" s="24"/>
      <c r="G23" s="127"/>
      <c r="H23" s="96">
        <v>2</v>
      </c>
      <c r="I23" s="66" t="s">
        <v>1642</v>
      </c>
      <c r="J23" s="66" t="s">
        <v>1642</v>
      </c>
      <c r="K23" s="67" t="s">
        <v>3077</v>
      </c>
      <c r="L23" s="68" t="s">
        <v>1642</v>
      </c>
      <c r="M23" s="68" t="s">
        <v>7</v>
      </c>
      <c r="N23" s="69">
        <v>0</v>
      </c>
      <c r="O23" s="68">
        <v>1087</v>
      </c>
      <c r="P23" s="71">
        <v>44531</v>
      </c>
    </row>
    <row r="24" spans="1:16" x14ac:dyDescent="0.25">
      <c r="A24" s="25" t="s">
        <v>8</v>
      </c>
      <c r="B24" s="26">
        <v>47</v>
      </c>
      <c r="C24" s="660">
        <f>B24/B$32</f>
        <v>0.55952380952380953</v>
      </c>
      <c r="D24" s="28">
        <f>SUM(H37:H83)</f>
        <v>138</v>
      </c>
      <c r="E24" s="660">
        <f>D24/D$32</f>
        <v>0.49110320284697506</v>
      </c>
      <c r="F24" s="29"/>
      <c r="G24" s="137"/>
      <c r="H24" s="96">
        <v>2</v>
      </c>
      <c r="I24" s="66" t="s">
        <v>1642</v>
      </c>
      <c r="J24" s="66" t="s">
        <v>1642</v>
      </c>
      <c r="K24" s="67" t="s">
        <v>3077</v>
      </c>
      <c r="L24" s="68" t="s">
        <v>1642</v>
      </c>
      <c r="M24" s="68" t="s">
        <v>7</v>
      </c>
      <c r="N24" s="69">
        <v>0</v>
      </c>
      <c r="O24" s="68">
        <v>1087</v>
      </c>
      <c r="P24" s="71">
        <v>44531</v>
      </c>
    </row>
    <row r="25" spans="1:16" x14ac:dyDescent="0.25">
      <c r="A25" s="25" t="s">
        <v>9</v>
      </c>
      <c r="B25" s="30">
        <v>16</v>
      </c>
      <c r="C25" s="660">
        <f>B25/B$32</f>
        <v>0.19047619047619047</v>
      </c>
      <c r="D25" s="32">
        <f>SUM(H84:H99)</f>
        <v>88</v>
      </c>
      <c r="E25" s="660">
        <f>D25/D$32</f>
        <v>0.31316725978647686</v>
      </c>
      <c r="F25" s="29"/>
      <c r="G25" s="137"/>
      <c r="H25" s="96">
        <v>2</v>
      </c>
      <c r="I25" s="66" t="s">
        <v>1642</v>
      </c>
      <c r="J25" s="66" t="s">
        <v>1642</v>
      </c>
      <c r="K25" s="67" t="s">
        <v>3078</v>
      </c>
      <c r="L25" s="68" t="s">
        <v>1642</v>
      </c>
      <c r="M25" s="68" t="s">
        <v>7</v>
      </c>
      <c r="N25" s="69">
        <v>0</v>
      </c>
      <c r="O25" s="68">
        <v>1170</v>
      </c>
      <c r="P25" s="71">
        <v>45231</v>
      </c>
    </row>
    <row r="26" spans="1:16" x14ac:dyDescent="0.25">
      <c r="A26" s="661" t="s">
        <v>10</v>
      </c>
      <c r="B26" s="662">
        <f>SUM(B23:B25)</f>
        <v>77</v>
      </c>
      <c r="C26" s="663">
        <f t="shared" ref="C26:F26" si="3">SUM(C23:C25)</f>
        <v>0.91666666666666663</v>
      </c>
      <c r="D26" s="662">
        <f t="shared" si="3"/>
        <v>267</v>
      </c>
      <c r="E26" s="663">
        <f t="shared" si="3"/>
        <v>0.95017793594306044</v>
      </c>
      <c r="F26" s="664">
        <f t="shared" si="3"/>
        <v>0</v>
      </c>
      <c r="G26" s="137"/>
      <c r="H26" s="96">
        <v>2</v>
      </c>
      <c r="I26" s="66" t="s">
        <v>1642</v>
      </c>
      <c r="J26" s="66" t="s">
        <v>1642</v>
      </c>
      <c r="K26" s="67" t="s">
        <v>3078</v>
      </c>
      <c r="L26" s="68" t="s">
        <v>1642</v>
      </c>
      <c r="M26" s="68" t="s">
        <v>7</v>
      </c>
      <c r="N26" s="69">
        <v>0</v>
      </c>
      <c r="O26" s="68">
        <v>1170</v>
      </c>
      <c r="P26" s="71">
        <v>45231</v>
      </c>
    </row>
    <row r="27" spans="1:16" x14ac:dyDescent="0.25">
      <c r="A27" s="26"/>
      <c r="B27" s="30"/>
      <c r="C27" s="665"/>
      <c r="D27" s="30"/>
      <c r="E27" s="666"/>
      <c r="F27" s="41"/>
      <c r="G27" s="137"/>
      <c r="H27" s="96">
        <v>2</v>
      </c>
      <c r="I27" s="66" t="s">
        <v>1642</v>
      </c>
      <c r="J27" s="66" t="s">
        <v>1642</v>
      </c>
      <c r="K27" s="67" t="s">
        <v>3077</v>
      </c>
      <c r="L27" s="68" t="s">
        <v>1642</v>
      </c>
      <c r="M27" s="68" t="s">
        <v>7</v>
      </c>
      <c r="N27" s="69">
        <v>0</v>
      </c>
      <c r="O27" s="68">
        <v>1180</v>
      </c>
      <c r="P27" s="71">
        <v>45444</v>
      </c>
    </row>
    <row r="28" spans="1:16" x14ac:dyDescent="0.25">
      <c r="A28" s="26" t="s">
        <v>11</v>
      </c>
      <c r="B28" s="30">
        <v>3</v>
      </c>
      <c r="C28" s="660">
        <f>B28/B$32</f>
        <v>3.5714285714285712E-2</v>
      </c>
      <c r="D28" s="32">
        <f>SUM(H100:H102)</f>
        <v>6</v>
      </c>
      <c r="E28" s="660">
        <f>D28/D$32</f>
        <v>2.1352313167259787E-2</v>
      </c>
      <c r="F28" s="413">
        <f>SUM(N100:N102)</f>
        <v>212180.78692499999</v>
      </c>
      <c r="G28" s="137"/>
      <c r="H28" s="96">
        <v>2</v>
      </c>
      <c r="I28" s="66" t="s">
        <v>1642</v>
      </c>
      <c r="J28" s="66" t="s">
        <v>1642</v>
      </c>
      <c r="K28" s="67" t="s">
        <v>3077</v>
      </c>
      <c r="L28" s="68" t="s">
        <v>1642</v>
      </c>
      <c r="M28" s="68" t="s">
        <v>7</v>
      </c>
      <c r="N28" s="69">
        <v>0</v>
      </c>
      <c r="O28" s="68">
        <v>1180</v>
      </c>
      <c r="P28" s="71">
        <v>45444</v>
      </c>
    </row>
    <row r="29" spans="1:16" x14ac:dyDescent="0.25">
      <c r="A29" s="26" t="s">
        <v>12</v>
      </c>
      <c r="B29" s="30">
        <v>4</v>
      </c>
      <c r="C29" s="660">
        <f>B29/B$32</f>
        <v>4.7619047619047616E-2</v>
      </c>
      <c r="D29" s="32">
        <f>SUM(H103:H106)</f>
        <v>8</v>
      </c>
      <c r="E29" s="660">
        <f>D29/D$32</f>
        <v>2.8469750889679714E-2</v>
      </c>
      <c r="F29" s="413">
        <f>SUM(N103:N106)</f>
        <v>752997.5074</v>
      </c>
      <c r="G29" s="88"/>
      <c r="H29" s="96">
        <v>2</v>
      </c>
      <c r="I29" s="66" t="s">
        <v>1642</v>
      </c>
      <c r="J29" s="66" t="s">
        <v>1642</v>
      </c>
      <c r="K29" s="67" t="s">
        <v>3079</v>
      </c>
      <c r="L29" s="68" t="s">
        <v>1642</v>
      </c>
      <c r="M29" s="68" t="s">
        <v>7</v>
      </c>
      <c r="N29" s="69">
        <v>0</v>
      </c>
      <c r="O29" s="68">
        <v>1581</v>
      </c>
      <c r="P29" s="71">
        <v>46113</v>
      </c>
    </row>
    <row r="30" spans="1:16" x14ac:dyDescent="0.25">
      <c r="A30" s="661" t="s">
        <v>13</v>
      </c>
      <c r="B30" s="662">
        <f>SUM(B28:B29)</f>
        <v>7</v>
      </c>
      <c r="C30" s="663">
        <f t="shared" ref="C30:F30" si="4">SUM(C28:C29)</f>
        <v>8.3333333333333329E-2</v>
      </c>
      <c r="D30" s="662">
        <f t="shared" si="4"/>
        <v>14</v>
      </c>
      <c r="E30" s="663">
        <f t="shared" si="4"/>
        <v>4.9822064056939501E-2</v>
      </c>
      <c r="F30" s="664">
        <f t="shared" si="4"/>
        <v>965178.29432500002</v>
      </c>
      <c r="G30" s="88"/>
      <c r="H30" s="96">
        <v>2</v>
      </c>
      <c r="I30" s="66" t="s">
        <v>1642</v>
      </c>
      <c r="J30" s="66" t="s">
        <v>1642</v>
      </c>
      <c r="K30" s="67" t="s">
        <v>3079</v>
      </c>
      <c r="L30" s="68" t="s">
        <v>1642</v>
      </c>
      <c r="M30" s="68" t="s">
        <v>7</v>
      </c>
      <c r="N30" s="69">
        <v>0</v>
      </c>
      <c r="O30" s="68">
        <v>1581</v>
      </c>
      <c r="P30" s="71">
        <v>46113</v>
      </c>
    </row>
    <row r="31" spans="1:16" x14ac:dyDescent="0.25">
      <c r="A31" s="44"/>
      <c r="B31" s="30"/>
      <c r="C31" s="667"/>
      <c r="D31" s="30"/>
      <c r="E31" s="668"/>
      <c r="F31" s="47"/>
      <c r="G31" s="136"/>
      <c r="H31" s="96">
        <v>2</v>
      </c>
      <c r="I31" s="66" t="s">
        <v>1642</v>
      </c>
      <c r="J31" s="66" t="s">
        <v>1642</v>
      </c>
      <c r="K31" s="67" t="s">
        <v>3079</v>
      </c>
      <c r="L31" s="68" t="s">
        <v>1642</v>
      </c>
      <c r="M31" s="68" t="s">
        <v>7</v>
      </c>
      <c r="N31" s="69">
        <v>0</v>
      </c>
      <c r="O31" s="68">
        <v>1581</v>
      </c>
      <c r="P31" s="71">
        <v>46113</v>
      </c>
    </row>
    <row r="32" spans="1:16" ht="26.25" x14ac:dyDescent="0.25">
      <c r="A32" s="669" t="s">
        <v>2346</v>
      </c>
      <c r="B32" s="662">
        <f>SUM(B26,B30)</f>
        <v>84</v>
      </c>
      <c r="C32" s="663">
        <f>SUM(C26,C30)</f>
        <v>1</v>
      </c>
      <c r="D32" s="662">
        <f>SUM(D26,D30)</f>
        <v>281</v>
      </c>
      <c r="E32" s="663">
        <f>SUM(E26,E30)</f>
        <v>0.99999999999999989</v>
      </c>
      <c r="F32" s="664">
        <f>SUM(F26,F30)</f>
        <v>965178.29432500002</v>
      </c>
      <c r="H32" s="96">
        <v>2</v>
      </c>
      <c r="I32" s="66" t="s">
        <v>1642</v>
      </c>
      <c r="J32" s="66" t="s">
        <v>1642</v>
      </c>
      <c r="K32" s="67" t="s">
        <v>3080</v>
      </c>
      <c r="L32" s="68" t="s">
        <v>1642</v>
      </c>
      <c r="M32" s="68" t="s">
        <v>7</v>
      </c>
      <c r="N32" s="69">
        <v>0</v>
      </c>
      <c r="O32" s="68">
        <v>1585</v>
      </c>
      <c r="P32" s="71">
        <v>46113</v>
      </c>
    </row>
    <row r="33" spans="2:16" ht="26.25" x14ac:dyDescent="0.25">
      <c r="C33" s="101"/>
      <c r="D33" s="375"/>
      <c r="E33" s="106"/>
      <c r="F33" s="543"/>
      <c r="G33" s="127"/>
      <c r="H33" s="96">
        <v>2</v>
      </c>
      <c r="I33" s="66" t="s">
        <v>1642</v>
      </c>
      <c r="J33" s="66" t="s">
        <v>1642</v>
      </c>
      <c r="K33" s="67" t="s">
        <v>3080</v>
      </c>
      <c r="L33" s="68" t="s">
        <v>1642</v>
      </c>
      <c r="M33" s="68" t="s">
        <v>7</v>
      </c>
      <c r="N33" s="69">
        <v>0</v>
      </c>
      <c r="O33" s="68">
        <v>1585</v>
      </c>
      <c r="P33" s="71">
        <v>46113</v>
      </c>
    </row>
    <row r="34" spans="2:16" ht="26.25" x14ac:dyDescent="0.25">
      <c r="C34" s="101"/>
      <c r="D34" s="375"/>
      <c r="E34" s="106"/>
      <c r="F34" s="543"/>
      <c r="G34" s="127"/>
      <c r="H34" s="96">
        <v>2</v>
      </c>
      <c r="I34" s="66" t="s">
        <v>1642</v>
      </c>
      <c r="J34" s="66" t="s">
        <v>1642</v>
      </c>
      <c r="K34" s="67" t="s">
        <v>3080</v>
      </c>
      <c r="L34" s="68" t="s">
        <v>1642</v>
      </c>
      <c r="M34" s="68" t="s">
        <v>7</v>
      </c>
      <c r="N34" s="69">
        <v>0</v>
      </c>
      <c r="O34" s="68">
        <v>1585</v>
      </c>
      <c r="P34" s="71">
        <v>46113</v>
      </c>
    </row>
    <row r="35" spans="2:16" x14ac:dyDescent="0.25">
      <c r="C35" s="101"/>
      <c r="D35" s="375"/>
      <c r="E35" s="106"/>
      <c r="F35" s="543"/>
      <c r="G35" s="127"/>
      <c r="H35" s="96">
        <v>2</v>
      </c>
      <c r="I35" s="66" t="s">
        <v>1642</v>
      </c>
      <c r="J35" s="66" t="s">
        <v>1642</v>
      </c>
      <c r="K35" s="67" t="s">
        <v>3081</v>
      </c>
      <c r="L35" s="68" t="s">
        <v>1642</v>
      </c>
      <c r="M35" s="68" t="s">
        <v>7</v>
      </c>
      <c r="N35" s="69">
        <v>0</v>
      </c>
      <c r="O35" s="68">
        <v>1587</v>
      </c>
      <c r="P35" s="71">
        <v>46204</v>
      </c>
    </row>
    <row r="36" spans="2:16" x14ac:dyDescent="0.25">
      <c r="C36" s="101"/>
      <c r="D36" s="375"/>
      <c r="E36" s="106"/>
      <c r="F36" s="543"/>
      <c r="G36" s="127"/>
      <c r="H36" s="96">
        <v>15</v>
      </c>
      <c r="I36" s="66">
        <v>600</v>
      </c>
      <c r="J36" s="66" t="s">
        <v>2298</v>
      </c>
      <c r="K36" s="67" t="s">
        <v>3082</v>
      </c>
      <c r="L36" s="68" t="s">
        <v>3083</v>
      </c>
      <c r="M36" s="68" t="s">
        <v>7</v>
      </c>
      <c r="N36" s="69">
        <v>0</v>
      </c>
      <c r="O36" s="68">
        <v>1600</v>
      </c>
      <c r="P36" s="71">
        <v>46204</v>
      </c>
    </row>
    <row r="37" spans="2:16" x14ac:dyDescent="0.25">
      <c r="C37" s="101"/>
      <c r="D37" s="375"/>
      <c r="E37" s="106"/>
      <c r="F37" s="543"/>
      <c r="G37" s="127"/>
      <c r="H37" s="96">
        <v>2</v>
      </c>
      <c r="I37" s="66" t="s">
        <v>1642</v>
      </c>
      <c r="J37" s="66" t="s">
        <v>1642</v>
      </c>
      <c r="K37" s="67" t="s">
        <v>3084</v>
      </c>
      <c r="L37" s="68" t="s">
        <v>1642</v>
      </c>
      <c r="M37" s="68" t="s">
        <v>8</v>
      </c>
      <c r="N37" s="69">
        <v>0</v>
      </c>
      <c r="O37" s="68">
        <v>1079</v>
      </c>
      <c r="P37" s="71">
        <v>44593</v>
      </c>
    </row>
    <row r="38" spans="2:16" x14ac:dyDescent="0.25">
      <c r="C38" s="101"/>
      <c r="D38" s="375"/>
      <c r="E38" s="106"/>
      <c r="F38" s="543"/>
      <c r="G38" s="127"/>
      <c r="H38" s="96">
        <v>2</v>
      </c>
      <c r="I38" s="66" t="s">
        <v>1642</v>
      </c>
      <c r="J38" s="66" t="s">
        <v>1642</v>
      </c>
      <c r="K38" s="67" t="s">
        <v>3084</v>
      </c>
      <c r="L38" s="68" t="s">
        <v>1642</v>
      </c>
      <c r="M38" s="68" t="s">
        <v>8</v>
      </c>
      <c r="N38" s="69">
        <v>0</v>
      </c>
      <c r="O38" s="68">
        <v>1079</v>
      </c>
      <c r="P38" s="71">
        <v>44593</v>
      </c>
    </row>
    <row r="39" spans="2:16" x14ac:dyDescent="0.25">
      <c r="C39" s="101"/>
      <c r="D39" s="375"/>
      <c r="E39" s="106"/>
      <c r="F39" s="543"/>
      <c r="G39" s="127"/>
      <c r="H39" s="96">
        <v>2</v>
      </c>
      <c r="I39" s="66" t="s">
        <v>1642</v>
      </c>
      <c r="J39" s="66" t="s">
        <v>1642</v>
      </c>
      <c r="K39" s="67" t="s">
        <v>3084</v>
      </c>
      <c r="L39" s="68" t="s">
        <v>1642</v>
      </c>
      <c r="M39" s="68" t="s">
        <v>8</v>
      </c>
      <c r="N39" s="69">
        <v>0</v>
      </c>
      <c r="O39" s="68">
        <v>1079</v>
      </c>
      <c r="P39" s="71">
        <v>44593</v>
      </c>
    </row>
    <row r="40" spans="2:16" x14ac:dyDescent="0.25">
      <c r="C40" s="101"/>
      <c r="E40" s="108"/>
      <c r="F40" s="193"/>
      <c r="G40" s="136"/>
      <c r="H40" s="96">
        <v>2</v>
      </c>
      <c r="I40" s="66" t="s">
        <v>1642</v>
      </c>
      <c r="J40" s="66" t="s">
        <v>1642</v>
      </c>
      <c r="K40" s="67" t="s">
        <v>3084</v>
      </c>
      <c r="L40" s="68" t="s">
        <v>1642</v>
      </c>
      <c r="M40" s="68" t="s">
        <v>8</v>
      </c>
      <c r="N40" s="69">
        <v>0</v>
      </c>
      <c r="O40" s="68">
        <v>1079</v>
      </c>
      <c r="P40" s="71">
        <v>44593</v>
      </c>
    </row>
    <row r="41" spans="2:16" x14ac:dyDescent="0.25">
      <c r="B41" s="4"/>
      <c r="C41" s="101"/>
      <c r="E41" s="108"/>
      <c r="F41" s="193"/>
      <c r="H41" s="96">
        <v>2</v>
      </c>
      <c r="I41" s="66" t="s">
        <v>1642</v>
      </c>
      <c r="J41" s="66" t="s">
        <v>1642</v>
      </c>
      <c r="K41" s="67" t="s">
        <v>3084</v>
      </c>
      <c r="L41" s="68" t="s">
        <v>1642</v>
      </c>
      <c r="M41" s="68" t="s">
        <v>8</v>
      </c>
      <c r="N41" s="69">
        <v>0</v>
      </c>
      <c r="O41" s="68">
        <v>1079</v>
      </c>
      <c r="P41" s="71">
        <v>44593</v>
      </c>
    </row>
    <row r="42" spans="2:16" x14ac:dyDescent="0.25">
      <c r="C42" s="101"/>
      <c r="D42" s="105"/>
      <c r="E42" s="106"/>
      <c r="F42" s="543"/>
      <c r="G42" s="127"/>
      <c r="H42" s="96">
        <v>2</v>
      </c>
      <c r="I42" s="66" t="s">
        <v>1642</v>
      </c>
      <c r="J42" s="66" t="s">
        <v>1642</v>
      </c>
      <c r="K42" s="67" t="s">
        <v>3084</v>
      </c>
      <c r="L42" s="68" t="s">
        <v>1642</v>
      </c>
      <c r="M42" s="68" t="s">
        <v>8</v>
      </c>
      <c r="N42" s="69">
        <v>0</v>
      </c>
      <c r="O42" s="68">
        <v>1079</v>
      </c>
      <c r="P42" s="71">
        <v>44593</v>
      </c>
    </row>
    <row r="43" spans="2:16" x14ac:dyDescent="0.25">
      <c r="C43" s="101"/>
      <c r="E43" s="108"/>
      <c r="F43" s="193"/>
      <c r="H43" s="96">
        <v>2</v>
      </c>
      <c r="I43" s="66" t="s">
        <v>1642</v>
      </c>
      <c r="J43" s="66" t="s">
        <v>1642</v>
      </c>
      <c r="K43" s="67" t="s">
        <v>3084</v>
      </c>
      <c r="L43" s="68" t="s">
        <v>1642</v>
      </c>
      <c r="M43" s="68" t="s">
        <v>8</v>
      </c>
      <c r="N43" s="69">
        <v>0</v>
      </c>
      <c r="O43" s="68">
        <v>1079</v>
      </c>
      <c r="P43" s="71">
        <v>44593</v>
      </c>
    </row>
    <row r="44" spans="2:16" x14ac:dyDescent="0.25">
      <c r="C44" s="679"/>
      <c r="E44" s="108"/>
      <c r="F44" s="193"/>
      <c r="H44" s="96">
        <v>2</v>
      </c>
      <c r="I44" s="66" t="s">
        <v>1642</v>
      </c>
      <c r="J44" s="66" t="s">
        <v>1642</v>
      </c>
      <c r="K44" s="67" t="s">
        <v>3077</v>
      </c>
      <c r="L44" s="68" t="s">
        <v>1642</v>
      </c>
      <c r="M44" s="68" t="s">
        <v>8</v>
      </c>
      <c r="N44" s="69">
        <v>0</v>
      </c>
      <c r="O44" s="68">
        <v>1087</v>
      </c>
      <c r="P44" s="71">
        <v>44531</v>
      </c>
    </row>
    <row r="45" spans="2:16" x14ac:dyDescent="0.25">
      <c r="C45" s="101"/>
      <c r="E45" s="108"/>
      <c r="F45" s="193"/>
      <c r="H45" s="96">
        <v>2</v>
      </c>
      <c r="I45" s="66" t="s">
        <v>1642</v>
      </c>
      <c r="J45" s="66" t="s">
        <v>1642</v>
      </c>
      <c r="K45" s="67" t="s">
        <v>3077</v>
      </c>
      <c r="L45" s="68" t="s">
        <v>1642</v>
      </c>
      <c r="M45" s="68" t="s">
        <v>8</v>
      </c>
      <c r="N45" s="69">
        <v>0</v>
      </c>
      <c r="O45" s="68">
        <v>1087</v>
      </c>
      <c r="P45" s="71">
        <v>44531</v>
      </c>
    </row>
    <row r="46" spans="2:16" x14ac:dyDescent="0.25">
      <c r="B46" s="4"/>
      <c r="C46" s="101"/>
      <c r="E46" s="108"/>
      <c r="F46" s="193"/>
      <c r="H46" s="96">
        <v>2</v>
      </c>
      <c r="I46" s="66" t="s">
        <v>1642</v>
      </c>
      <c r="J46" s="66" t="s">
        <v>1642</v>
      </c>
      <c r="K46" s="67" t="s">
        <v>3077</v>
      </c>
      <c r="L46" s="68" t="s">
        <v>1642</v>
      </c>
      <c r="M46" s="68" t="s">
        <v>8</v>
      </c>
      <c r="N46" s="69">
        <v>0</v>
      </c>
      <c r="O46" s="68">
        <v>1087</v>
      </c>
      <c r="P46" s="71">
        <v>44531</v>
      </c>
    </row>
    <row r="47" spans="2:16" x14ac:dyDescent="0.25">
      <c r="C47" s="101"/>
      <c r="D47" s="105"/>
      <c r="E47" s="106"/>
      <c r="F47" s="543"/>
      <c r="G47" s="127"/>
      <c r="H47" s="96">
        <v>2</v>
      </c>
      <c r="I47" s="66" t="s">
        <v>1642</v>
      </c>
      <c r="J47" s="66" t="s">
        <v>1642</v>
      </c>
      <c r="K47" s="67" t="s">
        <v>3077</v>
      </c>
      <c r="L47" s="68" t="s">
        <v>1642</v>
      </c>
      <c r="M47" s="68" t="s">
        <v>8</v>
      </c>
      <c r="N47" s="69">
        <v>0</v>
      </c>
      <c r="O47" s="68">
        <v>1087</v>
      </c>
      <c r="P47" s="71">
        <v>44531</v>
      </c>
    </row>
    <row r="48" spans="2:16" x14ac:dyDescent="0.25">
      <c r="C48" s="101"/>
      <c r="E48" s="108"/>
      <c r="F48" s="193"/>
      <c r="H48" s="96">
        <v>2</v>
      </c>
      <c r="I48" s="66" t="s">
        <v>1642</v>
      </c>
      <c r="J48" s="66" t="s">
        <v>1642</v>
      </c>
      <c r="K48" s="67" t="s">
        <v>3077</v>
      </c>
      <c r="L48" s="68" t="s">
        <v>1642</v>
      </c>
      <c r="M48" s="68" t="s">
        <v>8</v>
      </c>
      <c r="N48" s="69">
        <v>0</v>
      </c>
      <c r="O48" s="68">
        <v>1087</v>
      </c>
      <c r="P48" s="71">
        <v>44531</v>
      </c>
    </row>
    <row r="49" spans="2:16" x14ac:dyDescent="0.25">
      <c r="C49" s="679"/>
      <c r="E49" s="108"/>
      <c r="F49" s="193"/>
      <c r="H49" s="96">
        <v>2</v>
      </c>
      <c r="I49" s="66" t="s">
        <v>1642</v>
      </c>
      <c r="J49" s="66" t="s">
        <v>1642</v>
      </c>
      <c r="K49" s="67" t="s">
        <v>3077</v>
      </c>
      <c r="L49" s="68" t="s">
        <v>1642</v>
      </c>
      <c r="M49" s="68" t="s">
        <v>8</v>
      </c>
      <c r="N49" s="69">
        <v>0</v>
      </c>
      <c r="O49" s="68">
        <v>1087</v>
      </c>
      <c r="P49" s="71">
        <v>44531</v>
      </c>
    </row>
    <row r="50" spans="2:16" x14ac:dyDescent="0.25">
      <c r="C50" s="101"/>
      <c r="E50" s="108"/>
      <c r="F50" s="193"/>
      <c r="H50" s="96">
        <v>2</v>
      </c>
      <c r="I50" s="66" t="s">
        <v>1642</v>
      </c>
      <c r="J50" s="66" t="s">
        <v>1642</v>
      </c>
      <c r="K50" s="67" t="s">
        <v>3077</v>
      </c>
      <c r="L50" s="68" t="s">
        <v>1642</v>
      </c>
      <c r="M50" s="68" t="s">
        <v>8</v>
      </c>
      <c r="N50" s="69">
        <v>0</v>
      </c>
      <c r="O50" s="68">
        <v>1087</v>
      </c>
      <c r="P50" s="71">
        <v>44531</v>
      </c>
    </row>
    <row r="51" spans="2:16" x14ac:dyDescent="0.25">
      <c r="B51" s="4"/>
      <c r="C51" s="101"/>
      <c r="E51" s="108"/>
      <c r="F51" s="193"/>
      <c r="H51" s="96">
        <v>2</v>
      </c>
      <c r="I51" s="66" t="s">
        <v>1642</v>
      </c>
      <c r="J51" s="66" t="s">
        <v>1642</v>
      </c>
      <c r="K51" s="67" t="s">
        <v>3077</v>
      </c>
      <c r="L51" s="68" t="s">
        <v>1642</v>
      </c>
      <c r="M51" s="68" t="s">
        <v>8</v>
      </c>
      <c r="N51" s="69">
        <v>0</v>
      </c>
      <c r="O51" s="68">
        <v>1087</v>
      </c>
      <c r="P51" s="71">
        <v>44531</v>
      </c>
    </row>
    <row r="52" spans="2:16" x14ac:dyDescent="0.25">
      <c r="C52" s="101"/>
      <c r="D52" s="105"/>
      <c r="E52" s="106"/>
      <c r="F52" s="543"/>
      <c r="G52" s="127"/>
      <c r="H52" s="96">
        <v>2</v>
      </c>
      <c r="I52" s="66" t="s">
        <v>1642</v>
      </c>
      <c r="J52" s="66" t="s">
        <v>1642</v>
      </c>
      <c r="K52" s="67" t="s">
        <v>3079</v>
      </c>
      <c r="L52" s="68" t="s">
        <v>1642</v>
      </c>
      <c r="M52" s="68" t="s">
        <v>8</v>
      </c>
      <c r="N52" s="69">
        <v>0</v>
      </c>
      <c r="O52" s="68">
        <v>1088</v>
      </c>
      <c r="P52" s="71">
        <v>44927</v>
      </c>
    </row>
    <row r="53" spans="2:16" x14ac:dyDescent="0.25">
      <c r="C53" s="101"/>
      <c r="E53" s="108"/>
      <c r="F53" s="193"/>
      <c r="H53" s="96">
        <v>2</v>
      </c>
      <c r="I53" s="66" t="s">
        <v>1642</v>
      </c>
      <c r="J53" s="66" t="s">
        <v>1642</v>
      </c>
      <c r="K53" s="67" t="s">
        <v>3079</v>
      </c>
      <c r="L53" s="68" t="s">
        <v>1642</v>
      </c>
      <c r="M53" s="68" t="s">
        <v>8</v>
      </c>
      <c r="N53" s="69">
        <v>0</v>
      </c>
      <c r="O53" s="68">
        <v>1088</v>
      </c>
      <c r="P53" s="71">
        <v>44927</v>
      </c>
    </row>
    <row r="54" spans="2:16" x14ac:dyDescent="0.25">
      <c r="C54" s="679"/>
      <c r="E54" s="108"/>
      <c r="F54" s="193"/>
      <c r="H54" s="96">
        <v>2</v>
      </c>
      <c r="I54" s="66" t="s">
        <v>1642</v>
      </c>
      <c r="J54" s="66" t="s">
        <v>1642</v>
      </c>
      <c r="K54" s="67" t="s">
        <v>3079</v>
      </c>
      <c r="L54" s="68" t="s">
        <v>1642</v>
      </c>
      <c r="M54" s="68" t="s">
        <v>8</v>
      </c>
      <c r="N54" s="69">
        <v>0</v>
      </c>
      <c r="O54" s="68">
        <v>1088</v>
      </c>
      <c r="P54" s="71">
        <v>44927</v>
      </c>
    </row>
    <row r="55" spans="2:16" x14ac:dyDescent="0.25">
      <c r="C55" s="101"/>
      <c r="E55" s="108"/>
      <c r="F55" s="193"/>
      <c r="H55" s="96">
        <v>2</v>
      </c>
      <c r="I55" s="66" t="s">
        <v>1642</v>
      </c>
      <c r="J55" s="66" t="s">
        <v>1642</v>
      </c>
      <c r="K55" s="67" t="s">
        <v>3078</v>
      </c>
      <c r="L55" s="68" t="s">
        <v>1642</v>
      </c>
      <c r="M55" s="68" t="s">
        <v>8</v>
      </c>
      <c r="N55" s="69">
        <v>0</v>
      </c>
      <c r="O55" s="68">
        <v>1170</v>
      </c>
      <c r="P55" s="71">
        <v>45231</v>
      </c>
    </row>
    <row r="56" spans="2:16" x14ac:dyDescent="0.25">
      <c r="B56" s="4"/>
      <c r="C56" s="101"/>
      <c r="E56" s="108"/>
      <c r="F56" s="193"/>
      <c r="H56" s="96">
        <v>2</v>
      </c>
      <c r="I56" s="66" t="s">
        <v>1642</v>
      </c>
      <c r="J56" s="66" t="s">
        <v>1642</v>
      </c>
      <c r="K56" s="67" t="s">
        <v>3078</v>
      </c>
      <c r="L56" s="68" t="s">
        <v>1642</v>
      </c>
      <c r="M56" s="68" t="s">
        <v>8</v>
      </c>
      <c r="N56" s="69">
        <v>0</v>
      </c>
      <c r="O56" s="68">
        <v>1170</v>
      </c>
      <c r="P56" s="71">
        <v>45231</v>
      </c>
    </row>
    <row r="57" spans="2:16" x14ac:dyDescent="0.25">
      <c r="C57" s="101"/>
      <c r="D57" s="105"/>
      <c r="E57" s="106"/>
      <c r="F57" s="543"/>
      <c r="G57" s="127"/>
      <c r="H57" s="96">
        <v>2</v>
      </c>
      <c r="I57" s="66" t="s">
        <v>1642</v>
      </c>
      <c r="J57" s="66" t="s">
        <v>1642</v>
      </c>
      <c r="K57" s="67" t="s">
        <v>3085</v>
      </c>
      <c r="L57" s="68" t="s">
        <v>1642</v>
      </c>
      <c r="M57" s="68" t="s">
        <v>8</v>
      </c>
      <c r="N57" s="69">
        <v>0</v>
      </c>
      <c r="O57" s="68">
        <v>1178</v>
      </c>
      <c r="P57" s="71">
        <v>45505</v>
      </c>
    </row>
    <row r="58" spans="2:16" x14ac:dyDescent="0.25">
      <c r="C58" s="101"/>
      <c r="E58" s="108"/>
      <c r="F58" s="193"/>
      <c r="H58" s="96">
        <v>2</v>
      </c>
      <c r="I58" s="66" t="s">
        <v>1642</v>
      </c>
      <c r="J58" s="66" t="s">
        <v>1642</v>
      </c>
      <c r="K58" s="67" t="s">
        <v>3077</v>
      </c>
      <c r="L58" s="68" t="s">
        <v>1642</v>
      </c>
      <c r="M58" s="68" t="s">
        <v>8</v>
      </c>
      <c r="N58" s="69">
        <v>0</v>
      </c>
      <c r="O58" s="68">
        <v>1180</v>
      </c>
      <c r="P58" s="71">
        <v>45444</v>
      </c>
    </row>
    <row r="59" spans="2:16" x14ac:dyDescent="0.25">
      <c r="C59" s="679"/>
      <c r="E59" s="108"/>
      <c r="F59" s="193"/>
      <c r="H59" s="96">
        <v>2</v>
      </c>
      <c r="I59" s="66" t="s">
        <v>1642</v>
      </c>
      <c r="J59" s="66" t="s">
        <v>1642</v>
      </c>
      <c r="K59" s="67" t="s">
        <v>3077</v>
      </c>
      <c r="L59" s="68" t="s">
        <v>1642</v>
      </c>
      <c r="M59" s="68" t="s">
        <v>8</v>
      </c>
      <c r="N59" s="69">
        <v>0</v>
      </c>
      <c r="O59" s="68">
        <v>1180</v>
      </c>
      <c r="P59" s="71">
        <v>45444</v>
      </c>
    </row>
    <row r="60" spans="2:16" x14ac:dyDescent="0.25">
      <c r="C60" s="101"/>
      <c r="E60" s="108"/>
      <c r="F60" s="193"/>
      <c r="H60" s="96">
        <v>2</v>
      </c>
      <c r="I60" s="66" t="s">
        <v>1642</v>
      </c>
      <c r="J60" s="66" t="s">
        <v>1642</v>
      </c>
      <c r="K60" s="67" t="s">
        <v>3077</v>
      </c>
      <c r="L60" s="68" t="s">
        <v>1642</v>
      </c>
      <c r="M60" s="68" t="s">
        <v>8</v>
      </c>
      <c r="N60" s="69">
        <v>0</v>
      </c>
      <c r="O60" s="68">
        <v>1180</v>
      </c>
      <c r="P60" s="71">
        <v>45444</v>
      </c>
    </row>
    <row r="61" spans="2:16" x14ac:dyDescent="0.25">
      <c r="B61" s="4"/>
      <c r="C61" s="101"/>
      <c r="E61" s="108"/>
      <c r="F61" s="193"/>
      <c r="H61" s="96">
        <v>2</v>
      </c>
      <c r="I61" s="66" t="s">
        <v>1642</v>
      </c>
      <c r="J61" s="66" t="s">
        <v>1642</v>
      </c>
      <c r="K61" s="67" t="s">
        <v>3077</v>
      </c>
      <c r="L61" s="68" t="s">
        <v>1642</v>
      </c>
      <c r="M61" s="68" t="s">
        <v>8</v>
      </c>
      <c r="N61" s="69">
        <v>0</v>
      </c>
      <c r="O61" s="68">
        <v>1180</v>
      </c>
      <c r="P61" s="71">
        <v>45444</v>
      </c>
    </row>
    <row r="62" spans="2:16" x14ac:dyDescent="0.25">
      <c r="C62" s="101"/>
      <c r="D62" s="105"/>
      <c r="E62" s="106"/>
      <c r="F62" s="543"/>
      <c r="G62" s="127"/>
      <c r="H62" s="96">
        <v>2</v>
      </c>
      <c r="I62" s="66" t="s">
        <v>1642</v>
      </c>
      <c r="J62" s="66" t="s">
        <v>1642</v>
      </c>
      <c r="K62" s="67" t="s">
        <v>3077</v>
      </c>
      <c r="L62" s="68" t="s">
        <v>1642</v>
      </c>
      <c r="M62" s="68" t="s">
        <v>8</v>
      </c>
      <c r="N62" s="69">
        <v>0</v>
      </c>
      <c r="O62" s="68">
        <v>1180</v>
      </c>
      <c r="P62" s="71">
        <v>45444</v>
      </c>
    </row>
    <row r="63" spans="2:16" x14ac:dyDescent="0.25">
      <c r="C63" s="101"/>
      <c r="D63" s="105"/>
      <c r="E63" s="106"/>
      <c r="F63" s="137"/>
      <c r="G63" s="137"/>
      <c r="H63" s="96">
        <v>2</v>
      </c>
      <c r="I63" s="66" t="s">
        <v>1642</v>
      </c>
      <c r="J63" s="66" t="s">
        <v>1642</v>
      </c>
      <c r="K63" s="67" t="s">
        <v>3077</v>
      </c>
      <c r="L63" s="68" t="s">
        <v>1642</v>
      </c>
      <c r="M63" s="68" t="s">
        <v>8</v>
      </c>
      <c r="N63" s="69">
        <v>0</v>
      </c>
      <c r="O63" s="68">
        <v>1180</v>
      </c>
      <c r="P63" s="71">
        <v>45444</v>
      </c>
    </row>
    <row r="64" spans="2:16" x14ac:dyDescent="0.25">
      <c r="C64" s="101"/>
      <c r="E64" s="108"/>
      <c r="F64" s="193"/>
      <c r="G64" s="136"/>
      <c r="H64" s="96">
        <v>2</v>
      </c>
      <c r="I64" s="66" t="s">
        <v>1642</v>
      </c>
      <c r="J64" s="66" t="s">
        <v>1642</v>
      </c>
      <c r="K64" s="67" t="s">
        <v>3077</v>
      </c>
      <c r="L64" s="68" t="s">
        <v>1642</v>
      </c>
      <c r="M64" s="68" t="s">
        <v>8</v>
      </c>
      <c r="N64" s="69">
        <v>0</v>
      </c>
      <c r="O64" s="68">
        <v>1180</v>
      </c>
      <c r="P64" s="71">
        <v>45444</v>
      </c>
    </row>
    <row r="65" spans="2:16" x14ac:dyDescent="0.25">
      <c r="C65" s="101"/>
      <c r="E65" s="108"/>
      <c r="F65" s="193"/>
      <c r="H65" s="96">
        <v>2</v>
      </c>
      <c r="I65" s="66" t="s">
        <v>1642</v>
      </c>
      <c r="J65" s="66" t="s">
        <v>1642</v>
      </c>
      <c r="K65" s="67" t="s">
        <v>3077</v>
      </c>
      <c r="L65" s="68" t="s">
        <v>1642</v>
      </c>
      <c r="M65" s="68" t="s">
        <v>8</v>
      </c>
      <c r="N65" s="69">
        <v>0</v>
      </c>
      <c r="O65" s="68">
        <v>1180</v>
      </c>
      <c r="P65" s="71">
        <v>45444</v>
      </c>
    </row>
    <row r="66" spans="2:16" x14ac:dyDescent="0.25">
      <c r="B66" s="4"/>
      <c r="C66" s="101"/>
      <c r="E66" s="108"/>
      <c r="F66" s="193"/>
      <c r="H66" s="96">
        <v>2</v>
      </c>
      <c r="I66" s="66" t="s">
        <v>1642</v>
      </c>
      <c r="J66" s="66" t="s">
        <v>1642</v>
      </c>
      <c r="K66" s="67" t="s">
        <v>3084</v>
      </c>
      <c r="L66" s="68" t="s">
        <v>1642</v>
      </c>
      <c r="M66" s="68" t="s">
        <v>8</v>
      </c>
      <c r="N66" s="69">
        <v>0</v>
      </c>
      <c r="O66" s="68">
        <v>1250</v>
      </c>
      <c r="P66" s="71">
        <v>45474</v>
      </c>
    </row>
    <row r="67" spans="2:16" x14ac:dyDescent="0.25">
      <c r="C67" s="101"/>
      <c r="D67" s="105"/>
      <c r="E67" s="106"/>
      <c r="F67" s="137"/>
      <c r="G67" s="137"/>
      <c r="H67" s="96">
        <v>2</v>
      </c>
      <c r="I67" s="66" t="s">
        <v>1642</v>
      </c>
      <c r="J67" s="66" t="s">
        <v>1642</v>
      </c>
      <c r="K67" s="67" t="s">
        <v>3084</v>
      </c>
      <c r="L67" s="68" t="s">
        <v>1642</v>
      </c>
      <c r="M67" s="68" t="s">
        <v>8</v>
      </c>
      <c r="N67" s="69">
        <v>0</v>
      </c>
      <c r="O67" s="68">
        <v>1250</v>
      </c>
      <c r="P67" s="71">
        <v>45474</v>
      </c>
    </row>
    <row r="68" spans="2:16" x14ac:dyDescent="0.25">
      <c r="C68" s="101"/>
      <c r="E68" s="108"/>
      <c r="F68" s="193"/>
      <c r="H68" s="96">
        <v>2</v>
      </c>
      <c r="I68" s="66" t="s">
        <v>1642</v>
      </c>
      <c r="J68" s="66" t="s">
        <v>1642</v>
      </c>
      <c r="K68" s="67" t="s">
        <v>3084</v>
      </c>
      <c r="L68" s="68" t="s">
        <v>1642</v>
      </c>
      <c r="M68" s="68" t="s">
        <v>8</v>
      </c>
      <c r="N68" s="69">
        <v>0</v>
      </c>
      <c r="O68" s="68">
        <v>1250</v>
      </c>
      <c r="P68" s="71">
        <v>45474</v>
      </c>
    </row>
    <row r="69" spans="2:16" x14ac:dyDescent="0.25">
      <c r="C69" s="118"/>
      <c r="E69" s="108"/>
      <c r="F69" s="193"/>
      <c r="H69" s="96">
        <v>20</v>
      </c>
      <c r="I69" s="66">
        <v>150</v>
      </c>
      <c r="J69" s="66" t="s">
        <v>553</v>
      </c>
      <c r="K69" s="67" t="s">
        <v>3079</v>
      </c>
      <c r="L69" s="68" t="s">
        <v>3086</v>
      </c>
      <c r="M69" s="68" t="s">
        <v>8</v>
      </c>
      <c r="N69" s="69">
        <v>0</v>
      </c>
      <c r="O69" s="68">
        <v>1253</v>
      </c>
      <c r="P69" s="71">
        <v>45474</v>
      </c>
    </row>
    <row r="70" spans="2:16" x14ac:dyDescent="0.25">
      <c r="C70" s="101"/>
      <c r="E70" s="108"/>
      <c r="F70" s="193"/>
      <c r="H70" s="96">
        <v>2</v>
      </c>
      <c r="I70" s="66" t="s">
        <v>1642</v>
      </c>
      <c r="J70" s="66" t="s">
        <v>1642</v>
      </c>
      <c r="K70" s="67" t="s">
        <v>3079</v>
      </c>
      <c r="L70" s="68" t="s">
        <v>1642</v>
      </c>
      <c r="M70" s="68" t="s">
        <v>8</v>
      </c>
      <c r="N70" s="69">
        <v>0</v>
      </c>
      <c r="O70" s="68">
        <v>1581</v>
      </c>
      <c r="P70" s="71">
        <v>46113</v>
      </c>
    </row>
    <row r="71" spans="2:16" x14ac:dyDescent="0.25">
      <c r="B71" s="4"/>
      <c r="C71" s="101"/>
      <c r="E71" s="108"/>
      <c r="F71" s="193"/>
      <c r="H71" s="96">
        <v>2</v>
      </c>
      <c r="I71" s="66" t="s">
        <v>1642</v>
      </c>
      <c r="J71" s="66" t="s">
        <v>1642</v>
      </c>
      <c r="K71" s="67" t="s">
        <v>3079</v>
      </c>
      <c r="L71" s="68" t="s">
        <v>1642</v>
      </c>
      <c r="M71" s="68" t="s">
        <v>8</v>
      </c>
      <c r="N71" s="69">
        <v>0</v>
      </c>
      <c r="O71" s="68">
        <v>1581</v>
      </c>
      <c r="P71" s="71">
        <v>46113</v>
      </c>
    </row>
    <row r="72" spans="2:16" ht="26.25" x14ac:dyDescent="0.25">
      <c r="C72" s="101"/>
      <c r="D72" s="105"/>
      <c r="E72" s="106"/>
      <c r="F72" s="543"/>
      <c r="G72" s="127"/>
      <c r="H72" s="96">
        <v>2</v>
      </c>
      <c r="I72" s="66" t="s">
        <v>1642</v>
      </c>
      <c r="J72" s="66" t="s">
        <v>1642</v>
      </c>
      <c r="K72" s="67" t="s">
        <v>3080</v>
      </c>
      <c r="L72" s="68" t="s">
        <v>1642</v>
      </c>
      <c r="M72" s="68" t="s">
        <v>8</v>
      </c>
      <c r="N72" s="69">
        <v>0</v>
      </c>
      <c r="O72" s="68">
        <v>1585</v>
      </c>
      <c r="P72" s="71">
        <v>46113</v>
      </c>
    </row>
    <row r="73" spans="2:16" ht="26.25" x14ac:dyDescent="0.25">
      <c r="C73" s="101"/>
      <c r="E73" s="108"/>
      <c r="F73" s="193"/>
      <c r="H73" s="96">
        <v>2</v>
      </c>
      <c r="I73" s="66" t="s">
        <v>1642</v>
      </c>
      <c r="J73" s="66" t="s">
        <v>1642</v>
      </c>
      <c r="K73" s="67" t="s">
        <v>3080</v>
      </c>
      <c r="L73" s="68" t="s">
        <v>1642</v>
      </c>
      <c r="M73" s="68" t="s">
        <v>8</v>
      </c>
      <c r="N73" s="69">
        <v>0</v>
      </c>
      <c r="O73" s="68">
        <v>1585</v>
      </c>
      <c r="P73" s="71">
        <v>46113</v>
      </c>
    </row>
    <row r="74" spans="2:16" ht="26.25" x14ac:dyDescent="0.25">
      <c r="C74" s="679"/>
      <c r="E74" s="108"/>
      <c r="F74" s="193"/>
      <c r="H74" s="96">
        <v>2</v>
      </c>
      <c r="I74" s="66" t="s">
        <v>1642</v>
      </c>
      <c r="J74" s="66" t="s">
        <v>1642</v>
      </c>
      <c r="K74" s="67" t="s">
        <v>3080</v>
      </c>
      <c r="L74" s="68" t="s">
        <v>1642</v>
      </c>
      <c r="M74" s="68" t="s">
        <v>8</v>
      </c>
      <c r="N74" s="69">
        <v>0</v>
      </c>
      <c r="O74" s="68">
        <v>1585</v>
      </c>
      <c r="P74" s="71">
        <v>46113</v>
      </c>
    </row>
    <row r="75" spans="2:16" ht="26.25" x14ac:dyDescent="0.25">
      <c r="C75" s="101"/>
      <c r="E75" s="108"/>
      <c r="F75" s="193"/>
      <c r="H75" s="96">
        <v>2</v>
      </c>
      <c r="I75" s="66" t="s">
        <v>1642</v>
      </c>
      <c r="J75" s="66" t="s">
        <v>1642</v>
      </c>
      <c r="K75" s="67" t="s">
        <v>3080</v>
      </c>
      <c r="L75" s="68" t="s">
        <v>1642</v>
      </c>
      <c r="M75" s="68" t="s">
        <v>8</v>
      </c>
      <c r="N75" s="69">
        <v>0</v>
      </c>
      <c r="O75" s="68">
        <v>1585</v>
      </c>
      <c r="P75" s="71">
        <v>46113</v>
      </c>
    </row>
    <row r="76" spans="2:16" ht="26.25" x14ac:dyDescent="0.25">
      <c r="B76" s="4"/>
      <c r="C76" s="101"/>
      <c r="E76" s="108"/>
      <c r="F76" s="193"/>
      <c r="H76" s="96">
        <v>2</v>
      </c>
      <c r="I76" s="66" t="s">
        <v>1642</v>
      </c>
      <c r="J76" s="66" t="s">
        <v>1642</v>
      </c>
      <c r="K76" s="67" t="s">
        <v>3080</v>
      </c>
      <c r="L76" s="68" t="s">
        <v>1642</v>
      </c>
      <c r="M76" s="68" t="s">
        <v>8</v>
      </c>
      <c r="N76" s="69">
        <v>0</v>
      </c>
      <c r="O76" s="68">
        <v>1585</v>
      </c>
      <c r="P76" s="71">
        <v>46113</v>
      </c>
    </row>
    <row r="77" spans="2:16" ht="26.25" x14ac:dyDescent="0.25">
      <c r="C77" s="101"/>
      <c r="D77" s="105"/>
      <c r="E77" s="106"/>
      <c r="F77" s="543"/>
      <c r="G77" s="127"/>
      <c r="H77" s="96">
        <v>2</v>
      </c>
      <c r="I77" s="66" t="s">
        <v>1642</v>
      </c>
      <c r="J77" s="66" t="s">
        <v>1642</v>
      </c>
      <c r="K77" s="67" t="s">
        <v>3080</v>
      </c>
      <c r="L77" s="68" t="s">
        <v>1642</v>
      </c>
      <c r="M77" s="68" t="s">
        <v>8</v>
      </c>
      <c r="N77" s="69">
        <v>0</v>
      </c>
      <c r="O77" s="68">
        <v>1585</v>
      </c>
      <c r="P77" s="71">
        <v>46113</v>
      </c>
    </row>
    <row r="78" spans="2:16" x14ac:dyDescent="0.25">
      <c r="C78" s="101"/>
      <c r="D78" s="102"/>
      <c r="E78" s="103"/>
      <c r="F78" s="104"/>
      <c r="G78" s="104"/>
      <c r="H78" s="96">
        <v>2</v>
      </c>
      <c r="I78" s="66" t="s">
        <v>1642</v>
      </c>
      <c r="J78" s="66" t="s">
        <v>1642</v>
      </c>
      <c r="K78" s="67" t="s">
        <v>3081</v>
      </c>
      <c r="L78" s="68" t="s">
        <v>1642</v>
      </c>
      <c r="M78" s="68" t="s">
        <v>8</v>
      </c>
      <c r="N78" s="69">
        <v>0</v>
      </c>
      <c r="O78" s="68">
        <v>1587</v>
      </c>
      <c r="P78" s="71">
        <v>46204</v>
      </c>
    </row>
    <row r="79" spans="2:16" x14ac:dyDescent="0.25">
      <c r="C79" s="101"/>
      <c r="E79" s="108"/>
      <c r="F79" s="193"/>
      <c r="G79" s="136"/>
      <c r="H79" s="96">
        <v>2</v>
      </c>
      <c r="I79" s="66" t="s">
        <v>1642</v>
      </c>
      <c r="J79" s="66" t="s">
        <v>1642</v>
      </c>
      <c r="K79" s="67" t="s">
        <v>3081</v>
      </c>
      <c r="L79" s="68" t="s">
        <v>1642</v>
      </c>
      <c r="M79" s="68" t="s">
        <v>8</v>
      </c>
      <c r="N79" s="69">
        <v>0</v>
      </c>
      <c r="O79" s="68">
        <v>1587</v>
      </c>
      <c r="P79" s="71">
        <v>46204</v>
      </c>
    </row>
    <row r="80" spans="2:16" x14ac:dyDescent="0.25">
      <c r="C80" s="101"/>
      <c r="E80" s="108"/>
      <c r="F80" s="193"/>
      <c r="H80" s="96">
        <v>2</v>
      </c>
      <c r="I80" s="66" t="s">
        <v>1642</v>
      </c>
      <c r="J80" s="66" t="s">
        <v>1642</v>
      </c>
      <c r="K80" s="67" t="s">
        <v>3081</v>
      </c>
      <c r="L80" s="68" t="s">
        <v>1642</v>
      </c>
      <c r="M80" s="68" t="s">
        <v>8</v>
      </c>
      <c r="N80" s="69">
        <v>0</v>
      </c>
      <c r="O80" s="68">
        <v>1587</v>
      </c>
      <c r="P80" s="71">
        <v>46204</v>
      </c>
    </row>
    <row r="81" spans="2:16" x14ac:dyDescent="0.25">
      <c r="B81" s="2"/>
      <c r="C81" s="101"/>
      <c r="E81" s="108"/>
      <c r="F81" s="193"/>
      <c r="H81" s="96">
        <v>2</v>
      </c>
      <c r="I81" s="66" t="s">
        <v>1642</v>
      </c>
      <c r="J81" s="66" t="s">
        <v>1642</v>
      </c>
      <c r="K81" s="67" t="s">
        <v>3081</v>
      </c>
      <c r="L81" s="68" t="s">
        <v>1642</v>
      </c>
      <c r="M81" s="68" t="s">
        <v>8</v>
      </c>
      <c r="N81" s="69">
        <v>0</v>
      </c>
      <c r="O81" s="68">
        <v>1587</v>
      </c>
      <c r="P81" s="71">
        <v>46204</v>
      </c>
    </row>
    <row r="82" spans="2:16" x14ac:dyDescent="0.25">
      <c r="C82" s="101"/>
      <c r="E82" s="502"/>
      <c r="F82" s="193"/>
      <c r="H82" s="96">
        <v>15</v>
      </c>
      <c r="I82" s="66">
        <v>242</v>
      </c>
      <c r="J82" s="66" t="s">
        <v>3087</v>
      </c>
      <c r="K82" s="67" t="s">
        <v>3085</v>
      </c>
      <c r="L82" s="68" t="s">
        <v>3088</v>
      </c>
      <c r="M82" s="68" t="s">
        <v>8</v>
      </c>
      <c r="N82" s="69">
        <v>0</v>
      </c>
      <c r="O82" s="68">
        <v>2027</v>
      </c>
      <c r="P82" s="71">
        <v>42675</v>
      </c>
    </row>
    <row r="83" spans="2:16" ht="26.25" x14ac:dyDescent="0.25">
      <c r="C83" s="101"/>
      <c r="E83" s="108"/>
      <c r="F83" s="193"/>
      <c r="H83" s="96">
        <v>15</v>
      </c>
      <c r="I83" s="66">
        <v>740</v>
      </c>
      <c r="J83" s="66" t="s">
        <v>3089</v>
      </c>
      <c r="K83" s="67" t="s">
        <v>3080</v>
      </c>
      <c r="L83" s="68" t="s">
        <v>3090</v>
      </c>
      <c r="M83" s="68" t="s">
        <v>8</v>
      </c>
      <c r="N83" s="69">
        <v>0</v>
      </c>
      <c r="O83" s="68">
        <v>2276</v>
      </c>
      <c r="P83" s="71">
        <v>43955</v>
      </c>
    </row>
    <row r="84" spans="2:16" x14ac:dyDescent="0.25">
      <c r="C84" s="101"/>
      <c r="E84" s="108"/>
      <c r="F84" s="193"/>
      <c r="H84" s="96">
        <v>2</v>
      </c>
      <c r="I84" s="66" t="s">
        <v>1642</v>
      </c>
      <c r="J84" s="66" t="s">
        <v>1642</v>
      </c>
      <c r="K84" s="67" t="s">
        <v>3084</v>
      </c>
      <c r="L84" s="68" t="s">
        <v>1642</v>
      </c>
      <c r="M84" s="68" t="s">
        <v>9</v>
      </c>
      <c r="N84" s="69">
        <v>0</v>
      </c>
      <c r="O84" s="68">
        <v>1079</v>
      </c>
      <c r="P84" s="71">
        <v>44593</v>
      </c>
    </row>
    <row r="85" spans="2:16" x14ac:dyDescent="0.25">
      <c r="C85" s="101"/>
      <c r="E85" s="108"/>
      <c r="F85" s="193"/>
      <c r="G85" s="320"/>
      <c r="H85" s="96">
        <v>2</v>
      </c>
      <c r="I85" s="66" t="s">
        <v>1642</v>
      </c>
      <c r="J85" s="66" t="s">
        <v>1642</v>
      </c>
      <c r="K85" s="67" t="s">
        <v>3079</v>
      </c>
      <c r="L85" s="68" t="s">
        <v>1642</v>
      </c>
      <c r="M85" s="68" t="s">
        <v>9</v>
      </c>
      <c r="N85" s="69">
        <v>0</v>
      </c>
      <c r="O85" s="68">
        <v>1088</v>
      </c>
      <c r="P85" s="71">
        <v>44927</v>
      </c>
    </row>
    <row r="86" spans="2:16" x14ac:dyDescent="0.25">
      <c r="C86" s="101"/>
      <c r="E86" s="108"/>
      <c r="F86" s="193"/>
      <c r="H86" s="96">
        <v>2</v>
      </c>
      <c r="I86" s="66" t="s">
        <v>1642</v>
      </c>
      <c r="J86" s="66" t="s">
        <v>1642</v>
      </c>
      <c r="K86" s="67" t="s">
        <v>3079</v>
      </c>
      <c r="L86" s="68" t="s">
        <v>1642</v>
      </c>
      <c r="M86" s="68" t="s">
        <v>9</v>
      </c>
      <c r="N86" s="69">
        <v>0</v>
      </c>
      <c r="O86" s="68">
        <v>1088</v>
      </c>
      <c r="P86" s="71">
        <v>44927</v>
      </c>
    </row>
    <row r="87" spans="2:16" x14ac:dyDescent="0.25">
      <c r="C87" s="101"/>
      <c r="E87" s="108"/>
      <c r="F87" s="193"/>
      <c r="G87" s="320"/>
      <c r="H87" s="96">
        <v>2</v>
      </c>
      <c r="I87" s="66" t="s">
        <v>1642</v>
      </c>
      <c r="J87" s="66" t="s">
        <v>1642</v>
      </c>
      <c r="K87" s="67" t="s">
        <v>3085</v>
      </c>
      <c r="L87" s="68" t="s">
        <v>1642</v>
      </c>
      <c r="M87" s="68" t="s">
        <v>9</v>
      </c>
      <c r="N87" s="69">
        <v>0</v>
      </c>
      <c r="O87" s="68">
        <v>1178</v>
      </c>
      <c r="P87" s="71">
        <v>45505</v>
      </c>
    </row>
    <row r="88" spans="2:16" x14ac:dyDescent="0.25">
      <c r="C88" s="101"/>
      <c r="E88" s="108"/>
      <c r="F88" s="193"/>
      <c r="H88" s="96">
        <v>2</v>
      </c>
      <c r="I88" s="66" t="s">
        <v>1642</v>
      </c>
      <c r="J88" s="66" t="s">
        <v>1642</v>
      </c>
      <c r="K88" s="67" t="s">
        <v>3085</v>
      </c>
      <c r="L88" s="68" t="s">
        <v>1642</v>
      </c>
      <c r="M88" s="68" t="s">
        <v>9</v>
      </c>
      <c r="N88" s="69">
        <v>0</v>
      </c>
      <c r="O88" s="68">
        <v>1178</v>
      </c>
      <c r="P88" s="71">
        <v>45505</v>
      </c>
    </row>
    <row r="89" spans="2:16" x14ac:dyDescent="0.25">
      <c r="C89" s="101"/>
      <c r="E89" s="108"/>
      <c r="F89" s="193"/>
      <c r="H89" s="96">
        <v>2</v>
      </c>
      <c r="I89" s="66" t="s">
        <v>1642</v>
      </c>
      <c r="J89" s="66" t="s">
        <v>1642</v>
      </c>
      <c r="K89" s="67" t="s">
        <v>3085</v>
      </c>
      <c r="L89" s="68" t="s">
        <v>1642</v>
      </c>
      <c r="M89" s="68" t="s">
        <v>9</v>
      </c>
      <c r="N89" s="69">
        <v>0</v>
      </c>
      <c r="O89" s="68">
        <v>1178</v>
      </c>
      <c r="P89" s="71">
        <v>45505</v>
      </c>
    </row>
    <row r="90" spans="2:16" x14ac:dyDescent="0.25">
      <c r="C90" s="101"/>
      <c r="E90" s="108"/>
      <c r="F90" s="193"/>
      <c r="H90" s="96">
        <v>2</v>
      </c>
      <c r="I90" s="66" t="s">
        <v>1642</v>
      </c>
      <c r="J90" s="66" t="s">
        <v>1642</v>
      </c>
      <c r="K90" s="67" t="s">
        <v>3085</v>
      </c>
      <c r="L90" s="68" t="s">
        <v>1642</v>
      </c>
      <c r="M90" s="68" t="s">
        <v>9</v>
      </c>
      <c r="N90" s="69">
        <v>0</v>
      </c>
      <c r="O90" s="68">
        <v>1178</v>
      </c>
      <c r="P90" s="71">
        <v>45505</v>
      </c>
    </row>
    <row r="91" spans="2:16" x14ac:dyDescent="0.25">
      <c r="C91" s="101"/>
      <c r="E91" s="108"/>
      <c r="F91" s="193"/>
      <c r="H91" s="96">
        <v>2</v>
      </c>
      <c r="I91" s="66" t="s">
        <v>1642</v>
      </c>
      <c r="J91" s="66" t="s">
        <v>1642</v>
      </c>
      <c r="K91" s="67" t="s">
        <v>3085</v>
      </c>
      <c r="L91" s="68" t="s">
        <v>1642</v>
      </c>
      <c r="M91" s="68" t="s">
        <v>9</v>
      </c>
      <c r="N91" s="69">
        <v>0</v>
      </c>
      <c r="O91" s="68">
        <v>1178</v>
      </c>
      <c r="P91" s="71">
        <v>45505</v>
      </c>
    </row>
    <row r="92" spans="2:16" x14ac:dyDescent="0.25">
      <c r="C92" s="101"/>
      <c r="E92" s="108"/>
      <c r="F92" s="193"/>
      <c r="H92" s="96">
        <v>3</v>
      </c>
      <c r="I92" s="66" t="s">
        <v>1642</v>
      </c>
      <c r="J92" s="66" t="s">
        <v>1642</v>
      </c>
      <c r="K92" s="67" t="s">
        <v>3084</v>
      </c>
      <c r="L92" s="68" t="s">
        <v>1642</v>
      </c>
      <c r="M92" s="68" t="s">
        <v>9</v>
      </c>
      <c r="N92" s="69">
        <v>0</v>
      </c>
      <c r="O92" s="68">
        <v>1250</v>
      </c>
      <c r="P92" s="71">
        <v>45474</v>
      </c>
    </row>
    <row r="93" spans="2:16" x14ac:dyDescent="0.25">
      <c r="C93" s="101"/>
      <c r="E93" s="108"/>
      <c r="F93" s="193"/>
      <c r="H93" s="96">
        <v>9</v>
      </c>
      <c r="I93" s="66">
        <v>46</v>
      </c>
      <c r="J93" s="66" t="s">
        <v>411</v>
      </c>
      <c r="K93" s="67" t="s">
        <v>3084</v>
      </c>
      <c r="L93" s="68" t="s">
        <v>3091</v>
      </c>
      <c r="M93" s="68" t="s">
        <v>9</v>
      </c>
      <c r="N93" s="69">
        <v>0</v>
      </c>
      <c r="O93" s="68">
        <v>1250</v>
      </c>
      <c r="P93" s="71">
        <v>45474</v>
      </c>
    </row>
    <row r="94" spans="2:16" ht="26.25" x14ac:dyDescent="0.25">
      <c r="C94" s="101"/>
      <c r="E94" s="108"/>
      <c r="F94" s="193"/>
      <c r="H94" s="96">
        <v>2</v>
      </c>
      <c r="I94" s="66" t="s">
        <v>1642</v>
      </c>
      <c r="J94" s="66" t="s">
        <v>1642</v>
      </c>
      <c r="K94" s="67" t="s">
        <v>3080</v>
      </c>
      <c r="L94" s="68" t="s">
        <v>1642</v>
      </c>
      <c r="M94" s="68" t="s">
        <v>9</v>
      </c>
      <c r="N94" s="69">
        <v>0</v>
      </c>
      <c r="O94" s="68">
        <v>1585</v>
      </c>
      <c r="P94" s="71">
        <v>46113</v>
      </c>
    </row>
    <row r="95" spans="2:16" x14ac:dyDescent="0.25">
      <c r="C95" s="101"/>
      <c r="E95" s="108"/>
      <c r="F95" s="193"/>
      <c r="H95" s="96">
        <v>13</v>
      </c>
      <c r="I95" s="66">
        <v>154</v>
      </c>
      <c r="J95" s="66" t="s">
        <v>523</v>
      </c>
      <c r="K95" s="67" t="s">
        <v>3092</v>
      </c>
      <c r="L95" s="68" t="s">
        <v>3093</v>
      </c>
      <c r="M95" s="68" t="s">
        <v>9</v>
      </c>
      <c r="N95" s="69">
        <v>0</v>
      </c>
      <c r="O95" s="68">
        <v>1833</v>
      </c>
      <c r="P95" s="71">
        <v>41974</v>
      </c>
    </row>
    <row r="96" spans="2:16" ht="26.25" x14ac:dyDescent="0.25">
      <c r="C96" s="101"/>
      <c r="E96" s="108"/>
      <c r="F96" s="193"/>
      <c r="H96" s="96">
        <v>12</v>
      </c>
      <c r="I96" s="66">
        <v>106</v>
      </c>
      <c r="J96" s="66" t="s">
        <v>3094</v>
      </c>
      <c r="K96" s="67" t="s">
        <v>3095</v>
      </c>
      <c r="L96" s="68" t="s">
        <v>3096</v>
      </c>
      <c r="M96" s="68" t="s">
        <v>9</v>
      </c>
      <c r="N96" s="69">
        <v>0</v>
      </c>
      <c r="O96" s="68">
        <v>2663</v>
      </c>
      <c r="P96" s="71">
        <v>44713</v>
      </c>
    </row>
    <row r="97" spans="1:16" x14ac:dyDescent="0.25">
      <c r="C97" s="101"/>
      <c r="E97" s="108"/>
      <c r="F97" s="193"/>
      <c r="H97" s="96">
        <v>12</v>
      </c>
      <c r="I97" s="66">
        <v>3</v>
      </c>
      <c r="J97" s="66" t="s">
        <v>3097</v>
      </c>
      <c r="K97" s="67" t="s">
        <v>3098</v>
      </c>
      <c r="L97" s="68" t="s">
        <v>3099</v>
      </c>
      <c r="M97" s="68" t="s">
        <v>9</v>
      </c>
      <c r="N97" s="69">
        <v>0</v>
      </c>
      <c r="O97" s="68">
        <v>2664</v>
      </c>
      <c r="P97" s="71">
        <v>44896</v>
      </c>
    </row>
    <row r="98" spans="1:16" x14ac:dyDescent="0.25">
      <c r="C98" s="101"/>
      <c r="E98" s="108"/>
      <c r="F98" s="193"/>
      <c r="H98" s="96">
        <v>15</v>
      </c>
      <c r="I98" s="66">
        <v>120</v>
      </c>
      <c r="J98" s="66" t="s">
        <v>3100</v>
      </c>
      <c r="K98" s="67" t="s">
        <v>3077</v>
      </c>
      <c r="L98" s="68" t="s">
        <v>3101</v>
      </c>
      <c r="M98" s="68" t="s">
        <v>9</v>
      </c>
      <c r="N98" s="69">
        <v>0</v>
      </c>
      <c r="O98" s="68">
        <v>2665</v>
      </c>
      <c r="P98" s="71">
        <v>44256</v>
      </c>
    </row>
    <row r="99" spans="1:16" x14ac:dyDescent="0.25">
      <c r="C99" s="101"/>
      <c r="E99" s="108"/>
      <c r="F99" s="193"/>
      <c r="H99" s="96">
        <v>6</v>
      </c>
      <c r="I99" s="66">
        <v>16</v>
      </c>
      <c r="J99" s="66" t="s">
        <v>3102</v>
      </c>
      <c r="K99" s="67" t="s">
        <v>3078</v>
      </c>
      <c r="L99" s="68" t="s">
        <v>3103</v>
      </c>
      <c r="M99" s="68" t="s">
        <v>9</v>
      </c>
      <c r="N99" s="69">
        <v>0</v>
      </c>
      <c r="O99" s="68">
        <v>3127</v>
      </c>
      <c r="P99" s="71">
        <v>46419</v>
      </c>
    </row>
    <row r="100" spans="1:16" ht="26.25" x14ac:dyDescent="0.25">
      <c r="C100" s="101"/>
      <c r="E100" s="108"/>
      <c r="F100" s="193"/>
      <c r="H100" s="96">
        <v>2</v>
      </c>
      <c r="I100" s="66" t="s">
        <v>1642</v>
      </c>
      <c r="J100" s="66" t="s">
        <v>1642</v>
      </c>
      <c r="K100" s="67" t="s">
        <v>3080</v>
      </c>
      <c r="L100" s="68" t="s">
        <v>1642</v>
      </c>
      <c r="M100" s="68" t="s">
        <v>11</v>
      </c>
      <c r="N100" s="69">
        <v>70817.546065000002</v>
      </c>
      <c r="O100" s="68">
        <v>1179</v>
      </c>
      <c r="P100" s="71">
        <v>45413</v>
      </c>
    </row>
    <row r="101" spans="1:16" ht="26.25" x14ac:dyDescent="0.25">
      <c r="C101" s="101"/>
      <c r="E101" s="108"/>
      <c r="F101" s="193"/>
      <c r="H101" s="96">
        <v>2</v>
      </c>
      <c r="I101" s="66" t="s">
        <v>1642</v>
      </c>
      <c r="J101" s="66" t="s">
        <v>1642</v>
      </c>
      <c r="K101" s="67" t="s">
        <v>3080</v>
      </c>
      <c r="L101" s="68" t="s">
        <v>1642</v>
      </c>
      <c r="M101" s="68" t="s">
        <v>11</v>
      </c>
      <c r="N101" s="69">
        <v>64094.147464999995</v>
      </c>
      <c r="O101" s="68">
        <v>1179</v>
      </c>
      <c r="P101" s="71">
        <v>45413</v>
      </c>
    </row>
    <row r="102" spans="1:16" ht="26.25" x14ac:dyDescent="0.25">
      <c r="C102" s="101"/>
      <c r="E102" s="108"/>
      <c r="F102" s="193"/>
      <c r="H102" s="96">
        <v>2</v>
      </c>
      <c r="I102" s="66" t="s">
        <v>1642</v>
      </c>
      <c r="J102" s="66" t="s">
        <v>1642</v>
      </c>
      <c r="K102" s="67" t="s">
        <v>3080</v>
      </c>
      <c r="L102" s="68" t="s">
        <v>1642</v>
      </c>
      <c r="M102" s="68" t="s">
        <v>11</v>
      </c>
      <c r="N102" s="69">
        <v>77269.093395000004</v>
      </c>
      <c r="O102" s="68">
        <v>1179</v>
      </c>
      <c r="P102" s="71">
        <v>45413</v>
      </c>
    </row>
    <row r="103" spans="1:16" ht="26.25" x14ac:dyDescent="0.25">
      <c r="C103" s="101"/>
      <c r="E103" s="108"/>
      <c r="F103" s="193"/>
      <c r="H103" s="96">
        <v>2</v>
      </c>
      <c r="I103" s="66" t="s">
        <v>1642</v>
      </c>
      <c r="J103" s="66" t="s">
        <v>1642</v>
      </c>
      <c r="K103" s="67" t="s">
        <v>3080</v>
      </c>
      <c r="L103" s="68" t="s">
        <v>1642</v>
      </c>
      <c r="M103" s="68" t="s">
        <v>12</v>
      </c>
      <c r="N103" s="69">
        <v>82169.876229999994</v>
      </c>
      <c r="O103" s="68">
        <v>1179</v>
      </c>
      <c r="P103" s="71">
        <v>45413</v>
      </c>
    </row>
    <row r="104" spans="1:16" ht="26.25" x14ac:dyDescent="0.25">
      <c r="C104" s="101"/>
      <c r="E104" s="108"/>
      <c r="F104" s="193"/>
      <c r="H104" s="96">
        <v>2</v>
      </c>
      <c r="I104" s="66" t="s">
        <v>1642</v>
      </c>
      <c r="J104" s="66" t="s">
        <v>1642</v>
      </c>
      <c r="K104" s="67" t="s">
        <v>3080</v>
      </c>
      <c r="L104" s="68" t="s">
        <v>1642</v>
      </c>
      <c r="M104" s="68" t="s">
        <v>12</v>
      </c>
      <c r="N104" s="69">
        <v>76083.436270000006</v>
      </c>
      <c r="O104" s="68">
        <v>1179</v>
      </c>
      <c r="P104" s="71">
        <v>45413</v>
      </c>
    </row>
    <row r="105" spans="1:16" ht="26.25" x14ac:dyDescent="0.25">
      <c r="C105" s="101"/>
      <c r="E105" s="108"/>
      <c r="F105" s="193"/>
      <c r="H105" s="96">
        <v>2</v>
      </c>
      <c r="I105" s="66" t="s">
        <v>1642</v>
      </c>
      <c r="J105" s="66" t="s">
        <v>1642</v>
      </c>
      <c r="K105" s="67" t="s">
        <v>3080</v>
      </c>
      <c r="L105" s="68" t="s">
        <v>1642</v>
      </c>
      <c r="M105" s="68" t="s">
        <v>12</v>
      </c>
      <c r="N105" s="69">
        <v>86622.267670000001</v>
      </c>
      <c r="O105" s="68">
        <v>1179</v>
      </c>
      <c r="P105" s="71">
        <v>45413</v>
      </c>
    </row>
    <row r="106" spans="1:16" x14ac:dyDescent="0.25">
      <c r="C106" s="101"/>
      <c r="E106" s="108"/>
      <c r="F106" s="193"/>
      <c r="H106" s="96">
        <v>2</v>
      </c>
      <c r="I106" s="66" t="s">
        <v>1642</v>
      </c>
      <c r="J106" s="66" t="s">
        <v>1642</v>
      </c>
      <c r="K106" s="67" t="s">
        <v>3079</v>
      </c>
      <c r="L106" s="68" t="s">
        <v>1642</v>
      </c>
      <c r="M106" s="68" t="s">
        <v>12</v>
      </c>
      <c r="N106" s="69">
        <v>508121.92723000003</v>
      </c>
      <c r="O106" s="68">
        <v>1581</v>
      </c>
      <c r="P106" s="71">
        <v>46113</v>
      </c>
    </row>
    <row r="107" spans="1:16" ht="15.75" thickBot="1" x14ac:dyDescent="0.3"/>
    <row r="108" spans="1:16" ht="45.75" customHeight="1" thickBot="1" x14ac:dyDescent="0.3">
      <c r="A108" s="671" t="s">
        <v>3104</v>
      </c>
      <c r="B108" s="50"/>
      <c r="C108" s="13"/>
      <c r="D108" s="9"/>
      <c r="E108" s="8"/>
      <c r="I108" s="90"/>
    </row>
    <row r="109" spans="1:16" ht="16.5" thickTop="1" thickBot="1" x14ac:dyDescent="0.3">
      <c r="A109" s="11"/>
      <c r="B109" s="12"/>
      <c r="C109" s="8"/>
      <c r="D109" s="9"/>
      <c r="E109" s="8"/>
      <c r="I109" s="90"/>
    </row>
    <row r="110" spans="1:16" ht="45.75" customHeight="1" thickTop="1" thickBot="1" x14ac:dyDescent="0.3">
      <c r="A110" s="672" t="s">
        <v>16</v>
      </c>
      <c r="B110" s="12"/>
      <c r="C110" s="8"/>
      <c r="D110" s="9"/>
      <c r="E110" s="8"/>
      <c r="H110" s="673" t="s">
        <v>17</v>
      </c>
      <c r="I110" s="90"/>
    </row>
    <row r="111" spans="1:16" ht="16.5" thickTop="1" thickBot="1" x14ac:dyDescent="0.3">
      <c r="C111" s="108"/>
      <c r="D111" s="105"/>
      <c r="E111" s="106"/>
      <c r="F111" s="543"/>
      <c r="G111" s="127"/>
      <c r="H111" s="128"/>
      <c r="I111" s="90"/>
    </row>
    <row r="112" spans="1:16" ht="45.75" customHeight="1" thickTop="1" thickBot="1" x14ac:dyDescent="0.3">
      <c r="A112" s="654" t="s">
        <v>2</v>
      </c>
      <c r="B112" s="655" t="s">
        <v>3</v>
      </c>
      <c r="C112" s="656" t="s">
        <v>4</v>
      </c>
      <c r="D112" s="655" t="s">
        <v>5</v>
      </c>
      <c r="E112" s="657" t="s">
        <v>4</v>
      </c>
      <c r="F112" s="658" t="s">
        <v>6</v>
      </c>
      <c r="G112" s="127"/>
      <c r="H112" s="674" t="s">
        <v>18</v>
      </c>
      <c r="I112" s="675" t="s">
        <v>19</v>
      </c>
      <c r="J112" s="676" t="s">
        <v>20</v>
      </c>
      <c r="K112" s="676" t="s">
        <v>21</v>
      </c>
      <c r="L112" s="676" t="s">
        <v>22</v>
      </c>
      <c r="M112" s="676" t="s">
        <v>23</v>
      </c>
      <c r="N112" s="677" t="s">
        <v>6</v>
      </c>
      <c r="O112" s="676" t="s">
        <v>24</v>
      </c>
      <c r="P112" s="678" t="s">
        <v>25</v>
      </c>
    </row>
    <row r="113" spans="1:16" ht="15.75" thickTop="1" x14ac:dyDescent="0.25">
      <c r="A113" s="20" t="s">
        <v>7</v>
      </c>
      <c r="B113" s="21">
        <v>63</v>
      </c>
      <c r="C113" s="660">
        <f>B113/B$122</f>
        <v>0.38181818181818183</v>
      </c>
      <c r="D113" s="23">
        <f>SUM(H113:H175)</f>
        <v>676</v>
      </c>
      <c r="E113" s="660">
        <f>D113/D$122</f>
        <v>0.35485564304461942</v>
      </c>
      <c r="F113" s="24"/>
      <c r="G113" s="127"/>
      <c r="H113" s="65">
        <v>4</v>
      </c>
      <c r="I113" s="66" t="s">
        <v>1642</v>
      </c>
      <c r="J113" s="66" t="s">
        <v>1642</v>
      </c>
      <c r="K113" s="67" t="s">
        <v>3105</v>
      </c>
      <c r="L113" s="68" t="s">
        <v>1642</v>
      </c>
      <c r="M113" s="68" t="s">
        <v>7</v>
      </c>
      <c r="N113" s="69">
        <v>0</v>
      </c>
      <c r="O113" s="70">
        <v>1013</v>
      </c>
      <c r="P113" s="71">
        <v>44166</v>
      </c>
    </row>
    <row r="114" spans="1:16" x14ac:dyDescent="0.25">
      <c r="A114" s="25" t="s">
        <v>8</v>
      </c>
      <c r="B114" s="26">
        <v>63</v>
      </c>
      <c r="C114" s="660">
        <f>B114/B$122</f>
        <v>0.38181818181818183</v>
      </c>
      <c r="D114" s="28">
        <f>SUM(H176:H238)</f>
        <v>723</v>
      </c>
      <c r="E114" s="660">
        <f>D114/D$122</f>
        <v>0.37952755905511809</v>
      </c>
      <c r="F114" s="29"/>
      <c r="G114" s="137"/>
      <c r="H114" s="65">
        <v>4</v>
      </c>
      <c r="I114" s="66" t="s">
        <v>1642</v>
      </c>
      <c r="J114" s="66" t="s">
        <v>1642</v>
      </c>
      <c r="K114" s="67" t="s">
        <v>3105</v>
      </c>
      <c r="L114" s="68" t="s">
        <v>1642</v>
      </c>
      <c r="M114" s="68" t="s">
        <v>7</v>
      </c>
      <c r="N114" s="69">
        <v>0</v>
      </c>
      <c r="O114" s="70">
        <v>1013</v>
      </c>
      <c r="P114" s="71">
        <v>44166</v>
      </c>
    </row>
    <row r="115" spans="1:16" x14ac:dyDescent="0.25">
      <c r="A115" s="25" t="s">
        <v>9</v>
      </c>
      <c r="B115" s="30">
        <v>27</v>
      </c>
      <c r="C115" s="660">
        <f>B115/B$122</f>
        <v>0.16363636363636364</v>
      </c>
      <c r="D115" s="32">
        <f>SUM(H239:H265)</f>
        <v>370</v>
      </c>
      <c r="E115" s="660">
        <f>D115/D$122</f>
        <v>0.1942257217847769</v>
      </c>
      <c r="F115" s="29"/>
      <c r="G115" s="137"/>
      <c r="H115" s="65">
        <v>4</v>
      </c>
      <c r="I115" s="66" t="s">
        <v>1642</v>
      </c>
      <c r="J115" s="66" t="s">
        <v>1642</v>
      </c>
      <c r="K115" s="67" t="s">
        <v>3105</v>
      </c>
      <c r="L115" s="68" t="s">
        <v>1642</v>
      </c>
      <c r="M115" s="68" t="s">
        <v>7</v>
      </c>
      <c r="N115" s="69">
        <v>0</v>
      </c>
      <c r="O115" s="70">
        <v>1013</v>
      </c>
      <c r="P115" s="71">
        <v>44166</v>
      </c>
    </row>
    <row r="116" spans="1:16" x14ac:dyDescent="0.25">
      <c r="A116" s="661" t="s">
        <v>10</v>
      </c>
      <c r="B116" s="662">
        <f>SUM(B113:B115)</f>
        <v>153</v>
      </c>
      <c r="C116" s="663">
        <f t="shared" ref="C116:F116" si="5">SUM(C113:C115)</f>
        <v>0.92727272727272725</v>
      </c>
      <c r="D116" s="662">
        <f t="shared" si="5"/>
        <v>1769</v>
      </c>
      <c r="E116" s="663">
        <f t="shared" si="5"/>
        <v>0.92860892388451444</v>
      </c>
      <c r="F116" s="664">
        <f t="shared" si="5"/>
        <v>0</v>
      </c>
      <c r="G116" s="137"/>
      <c r="H116" s="65">
        <v>4</v>
      </c>
      <c r="I116" s="66" t="s">
        <v>1642</v>
      </c>
      <c r="J116" s="66" t="s">
        <v>1642</v>
      </c>
      <c r="K116" s="67" t="s">
        <v>3105</v>
      </c>
      <c r="L116" s="68" t="s">
        <v>1642</v>
      </c>
      <c r="M116" s="68" t="s">
        <v>7</v>
      </c>
      <c r="N116" s="69">
        <v>0</v>
      </c>
      <c r="O116" s="70">
        <v>1013</v>
      </c>
      <c r="P116" s="71">
        <v>44166</v>
      </c>
    </row>
    <row r="117" spans="1:16" x14ac:dyDescent="0.25">
      <c r="A117" s="26"/>
      <c r="B117" s="30"/>
      <c r="C117" s="665"/>
      <c r="D117" s="30"/>
      <c r="E117" s="666"/>
      <c r="F117" s="41"/>
      <c r="G117" s="137"/>
      <c r="H117" s="65">
        <v>4</v>
      </c>
      <c r="I117" s="66" t="s">
        <v>1642</v>
      </c>
      <c r="J117" s="66" t="s">
        <v>1642</v>
      </c>
      <c r="K117" s="67" t="s">
        <v>3105</v>
      </c>
      <c r="L117" s="68" t="s">
        <v>1642</v>
      </c>
      <c r="M117" s="68" t="s">
        <v>7</v>
      </c>
      <c r="N117" s="69">
        <v>0</v>
      </c>
      <c r="O117" s="70">
        <v>1013</v>
      </c>
      <c r="P117" s="71">
        <v>44166</v>
      </c>
    </row>
    <row r="118" spans="1:16" x14ac:dyDescent="0.25">
      <c r="A118" s="26" t="s">
        <v>11</v>
      </c>
      <c r="B118" s="30">
        <v>9</v>
      </c>
      <c r="C118" s="660">
        <f>B118/B$122</f>
        <v>5.4545454545454543E-2</v>
      </c>
      <c r="D118" s="32">
        <f>SUM(H266:H274)</f>
        <v>104</v>
      </c>
      <c r="E118" s="660">
        <f>D118/D$122</f>
        <v>5.4593175853018372E-2</v>
      </c>
      <c r="F118" s="413">
        <f>SUM(N266:N274)</f>
        <v>704372.8348350001</v>
      </c>
      <c r="G118" s="137"/>
      <c r="H118" s="65">
        <v>4</v>
      </c>
      <c r="I118" s="66" t="s">
        <v>1642</v>
      </c>
      <c r="J118" s="66" t="s">
        <v>1642</v>
      </c>
      <c r="K118" s="67" t="s">
        <v>3105</v>
      </c>
      <c r="L118" s="68" t="s">
        <v>1642</v>
      </c>
      <c r="M118" s="68" t="s">
        <v>7</v>
      </c>
      <c r="N118" s="69">
        <v>0</v>
      </c>
      <c r="O118" s="70">
        <v>1013</v>
      </c>
      <c r="P118" s="71">
        <v>44166</v>
      </c>
    </row>
    <row r="119" spans="1:16" x14ac:dyDescent="0.25">
      <c r="A119" s="26" t="s">
        <v>12</v>
      </c>
      <c r="B119" s="30">
        <v>3</v>
      </c>
      <c r="C119" s="660">
        <f>B119/B$122</f>
        <v>1.8181818181818181E-2</v>
      </c>
      <c r="D119" s="32">
        <f>SUM(H275:H277)</f>
        <v>32</v>
      </c>
      <c r="E119" s="660">
        <f>D119/D$122</f>
        <v>1.6797900262467191E-2</v>
      </c>
      <c r="F119" s="413">
        <f>SUM(N275:N277)</f>
        <v>1151051.897725</v>
      </c>
      <c r="G119" s="88"/>
      <c r="H119" s="65">
        <v>3</v>
      </c>
      <c r="I119" s="66" t="s">
        <v>1642</v>
      </c>
      <c r="J119" s="66" t="s">
        <v>1642</v>
      </c>
      <c r="K119" s="67" t="s">
        <v>3106</v>
      </c>
      <c r="L119" s="68" t="s">
        <v>1642</v>
      </c>
      <c r="M119" s="68" t="s">
        <v>7</v>
      </c>
      <c r="N119" s="69">
        <v>0</v>
      </c>
      <c r="O119" s="70">
        <v>1014</v>
      </c>
      <c r="P119" s="71">
        <v>44287</v>
      </c>
    </row>
    <row r="120" spans="1:16" x14ac:dyDescent="0.25">
      <c r="A120" s="661" t="s">
        <v>13</v>
      </c>
      <c r="B120" s="662">
        <f>SUM(B118:B119)</f>
        <v>12</v>
      </c>
      <c r="C120" s="663">
        <f t="shared" ref="C120:F120" si="6">SUM(C118:C119)</f>
        <v>7.2727272727272724E-2</v>
      </c>
      <c r="D120" s="662">
        <f t="shared" si="6"/>
        <v>136</v>
      </c>
      <c r="E120" s="663">
        <f t="shared" si="6"/>
        <v>7.1391076115485563E-2</v>
      </c>
      <c r="F120" s="664">
        <f t="shared" si="6"/>
        <v>1855424.7325600001</v>
      </c>
      <c r="G120" s="88"/>
      <c r="H120" s="65">
        <v>3</v>
      </c>
      <c r="I120" s="66" t="s">
        <v>1642</v>
      </c>
      <c r="J120" s="66" t="s">
        <v>1642</v>
      </c>
      <c r="K120" s="67" t="s">
        <v>3106</v>
      </c>
      <c r="L120" s="68" t="s">
        <v>1642</v>
      </c>
      <c r="M120" s="68" t="s">
        <v>7</v>
      </c>
      <c r="N120" s="69">
        <v>0</v>
      </c>
      <c r="O120" s="70">
        <v>1014</v>
      </c>
      <c r="P120" s="71">
        <v>44287</v>
      </c>
    </row>
    <row r="121" spans="1:16" ht="15" customHeight="1" x14ac:dyDescent="0.25">
      <c r="A121" s="44"/>
      <c r="B121" s="30"/>
      <c r="C121" s="667"/>
      <c r="D121" s="30"/>
      <c r="E121" s="668"/>
      <c r="F121" s="47"/>
      <c r="G121" s="136"/>
      <c r="H121" s="65">
        <v>6</v>
      </c>
      <c r="I121" s="66">
        <v>2145</v>
      </c>
      <c r="J121" s="66" t="s">
        <v>3107</v>
      </c>
      <c r="K121" s="67" t="s">
        <v>3106</v>
      </c>
      <c r="L121" s="68" t="s">
        <v>3108</v>
      </c>
      <c r="M121" s="68" t="s">
        <v>7</v>
      </c>
      <c r="N121" s="69">
        <v>0</v>
      </c>
      <c r="O121" s="70">
        <v>1014</v>
      </c>
      <c r="P121" s="71">
        <v>44287</v>
      </c>
    </row>
    <row r="122" spans="1:16" x14ac:dyDescent="0.25">
      <c r="A122" s="669" t="s">
        <v>2346</v>
      </c>
      <c r="B122" s="662">
        <f>SUM(B116,B120)</f>
        <v>165</v>
      </c>
      <c r="C122" s="663">
        <f t="shared" ref="C122:F122" si="7">SUM(C116,C120)</f>
        <v>1</v>
      </c>
      <c r="D122" s="662">
        <f t="shared" si="7"/>
        <v>1905</v>
      </c>
      <c r="E122" s="663">
        <f t="shared" si="7"/>
        <v>1</v>
      </c>
      <c r="F122" s="664">
        <f t="shared" si="7"/>
        <v>1855424.7325600001</v>
      </c>
      <c r="H122" s="65">
        <v>4</v>
      </c>
      <c r="I122" s="66" t="s">
        <v>1642</v>
      </c>
      <c r="J122" s="66" t="s">
        <v>1642</v>
      </c>
      <c r="K122" s="67" t="s">
        <v>3106</v>
      </c>
      <c r="L122" s="68" t="s">
        <v>1642</v>
      </c>
      <c r="M122" s="68" t="s">
        <v>7</v>
      </c>
      <c r="N122" s="69">
        <v>0</v>
      </c>
      <c r="O122" s="70">
        <v>1014</v>
      </c>
      <c r="P122" s="71">
        <v>44287</v>
      </c>
    </row>
    <row r="123" spans="1:16" ht="26.25" x14ac:dyDescent="0.25">
      <c r="C123" s="101"/>
      <c r="D123" s="105"/>
      <c r="E123" s="106"/>
      <c r="F123" s="137"/>
      <c r="G123" s="137"/>
      <c r="H123" s="96">
        <v>8</v>
      </c>
      <c r="I123" s="66">
        <v>1977</v>
      </c>
      <c r="J123" s="66" t="s">
        <v>405</v>
      </c>
      <c r="K123" s="67" t="s">
        <v>3106</v>
      </c>
      <c r="L123" s="68" t="s">
        <v>3109</v>
      </c>
      <c r="M123" s="68" t="s">
        <v>7</v>
      </c>
      <c r="N123" s="69">
        <v>0</v>
      </c>
      <c r="O123" s="68">
        <v>1015</v>
      </c>
      <c r="P123" s="71">
        <v>44197</v>
      </c>
    </row>
    <row r="124" spans="1:16" x14ac:dyDescent="0.25">
      <c r="C124" s="101"/>
      <c r="D124" s="105"/>
      <c r="E124" s="106"/>
      <c r="F124" s="137"/>
      <c r="G124" s="137"/>
      <c r="H124" s="65">
        <v>4</v>
      </c>
      <c r="I124" s="66" t="s">
        <v>1642</v>
      </c>
      <c r="J124" s="66" t="s">
        <v>1642</v>
      </c>
      <c r="K124" s="67" t="s">
        <v>3106</v>
      </c>
      <c r="L124" s="68" t="s">
        <v>1642</v>
      </c>
      <c r="M124" s="68" t="s">
        <v>7</v>
      </c>
      <c r="N124" s="69">
        <v>0</v>
      </c>
      <c r="O124" s="70">
        <v>1015</v>
      </c>
      <c r="P124" s="71">
        <v>44197</v>
      </c>
    </row>
    <row r="125" spans="1:16" x14ac:dyDescent="0.25">
      <c r="C125" s="101"/>
      <c r="E125" s="108"/>
      <c r="F125" s="193"/>
      <c r="G125" s="136"/>
      <c r="H125" s="65">
        <v>4</v>
      </c>
      <c r="I125" s="66" t="s">
        <v>1642</v>
      </c>
      <c r="J125" s="66" t="s">
        <v>1642</v>
      </c>
      <c r="K125" s="67" t="s">
        <v>3106</v>
      </c>
      <c r="L125" s="68" t="s">
        <v>1642</v>
      </c>
      <c r="M125" s="68" t="s">
        <v>7</v>
      </c>
      <c r="N125" s="69">
        <v>0</v>
      </c>
      <c r="O125" s="70">
        <v>1015</v>
      </c>
      <c r="P125" s="71">
        <v>44197</v>
      </c>
    </row>
    <row r="126" spans="1:16" x14ac:dyDescent="0.25">
      <c r="B126" s="4"/>
      <c r="C126" s="101"/>
      <c r="E126" s="108"/>
      <c r="F126" s="193"/>
      <c r="H126" s="65">
        <v>4</v>
      </c>
      <c r="I126" s="66" t="s">
        <v>1642</v>
      </c>
      <c r="J126" s="66" t="s">
        <v>1642</v>
      </c>
      <c r="K126" s="67" t="s">
        <v>3106</v>
      </c>
      <c r="L126" s="68" t="s">
        <v>1642</v>
      </c>
      <c r="M126" s="68" t="s">
        <v>7</v>
      </c>
      <c r="N126" s="69">
        <v>0</v>
      </c>
      <c r="O126" s="70">
        <v>1015</v>
      </c>
      <c r="P126" s="71">
        <v>44197</v>
      </c>
    </row>
    <row r="127" spans="1:16" x14ac:dyDescent="0.25">
      <c r="B127" s="4"/>
      <c r="C127" s="101"/>
      <c r="E127" s="108"/>
      <c r="F127" s="193"/>
      <c r="H127" s="65">
        <v>4</v>
      </c>
      <c r="I127" s="66" t="s">
        <v>1642</v>
      </c>
      <c r="J127" s="66" t="s">
        <v>1642</v>
      </c>
      <c r="K127" s="67" t="s">
        <v>3106</v>
      </c>
      <c r="L127" s="68" t="s">
        <v>1642</v>
      </c>
      <c r="M127" s="68" t="s">
        <v>7</v>
      </c>
      <c r="N127" s="69">
        <v>0</v>
      </c>
      <c r="O127" s="70">
        <v>1015</v>
      </c>
      <c r="P127" s="71">
        <v>44197</v>
      </c>
    </row>
    <row r="128" spans="1:16" x14ac:dyDescent="0.25">
      <c r="B128" s="4"/>
      <c r="C128" s="101"/>
      <c r="E128" s="108"/>
      <c r="F128" s="193"/>
      <c r="H128" s="65">
        <v>4</v>
      </c>
      <c r="I128" s="66" t="s">
        <v>1642</v>
      </c>
      <c r="J128" s="66" t="s">
        <v>1642</v>
      </c>
      <c r="K128" s="67" t="s">
        <v>3106</v>
      </c>
      <c r="L128" s="68" t="s">
        <v>1642</v>
      </c>
      <c r="M128" s="68" t="s">
        <v>7</v>
      </c>
      <c r="N128" s="69">
        <v>0</v>
      </c>
      <c r="O128" s="70">
        <v>1015</v>
      </c>
      <c r="P128" s="71">
        <v>44197</v>
      </c>
    </row>
    <row r="129" spans="2:16" ht="15" customHeight="1" x14ac:dyDescent="0.25">
      <c r="B129" s="4"/>
      <c r="C129" s="101"/>
      <c r="E129" s="108"/>
      <c r="F129" s="193"/>
      <c r="H129" s="65">
        <v>6</v>
      </c>
      <c r="I129" s="66">
        <v>2598</v>
      </c>
      <c r="J129" s="66" t="s">
        <v>361</v>
      </c>
      <c r="K129" s="67" t="s">
        <v>3105</v>
      </c>
      <c r="L129" s="68" t="s">
        <v>3110</v>
      </c>
      <c r="M129" s="68" t="s">
        <v>7</v>
      </c>
      <c r="N129" s="69">
        <v>0</v>
      </c>
      <c r="O129" s="70">
        <v>1080</v>
      </c>
      <c r="P129" s="71">
        <v>44621</v>
      </c>
    </row>
    <row r="130" spans="2:16" x14ac:dyDescent="0.25">
      <c r="B130" s="4"/>
      <c r="C130" s="101"/>
      <c r="E130" s="108"/>
      <c r="F130" s="193"/>
      <c r="H130" s="65">
        <v>4</v>
      </c>
      <c r="I130" s="66" t="s">
        <v>1642</v>
      </c>
      <c r="J130" s="66" t="s">
        <v>1642</v>
      </c>
      <c r="K130" s="67" t="s">
        <v>3105</v>
      </c>
      <c r="L130" s="68" t="s">
        <v>1642</v>
      </c>
      <c r="M130" s="68" t="s">
        <v>7</v>
      </c>
      <c r="N130" s="69">
        <v>0</v>
      </c>
      <c r="O130" s="70">
        <v>1080</v>
      </c>
      <c r="P130" s="71">
        <v>44621</v>
      </c>
    </row>
    <row r="131" spans="2:16" x14ac:dyDescent="0.25">
      <c r="B131" s="4"/>
      <c r="C131" s="101"/>
      <c r="E131" s="108"/>
      <c r="F131" s="193"/>
      <c r="H131" s="65">
        <v>6</v>
      </c>
      <c r="I131" s="66">
        <v>685</v>
      </c>
      <c r="J131" s="66" t="s">
        <v>3111</v>
      </c>
      <c r="K131" s="67" t="s">
        <v>3112</v>
      </c>
      <c r="L131" s="68" t="s">
        <v>3113</v>
      </c>
      <c r="M131" s="68" t="s">
        <v>7</v>
      </c>
      <c r="N131" s="69">
        <v>0</v>
      </c>
      <c r="O131" s="70">
        <v>1083</v>
      </c>
      <c r="P131" s="71">
        <v>45017</v>
      </c>
    </row>
    <row r="132" spans="2:16" x14ac:dyDescent="0.25">
      <c r="C132" s="101"/>
      <c r="D132" s="105"/>
      <c r="E132" s="106"/>
      <c r="F132" s="543"/>
      <c r="G132" s="127"/>
      <c r="H132" s="65">
        <v>6</v>
      </c>
      <c r="I132" s="66">
        <v>695</v>
      </c>
      <c r="J132" s="66" t="s">
        <v>3111</v>
      </c>
      <c r="K132" s="67" t="s">
        <v>3112</v>
      </c>
      <c r="L132" s="68" t="s">
        <v>3113</v>
      </c>
      <c r="M132" s="68" t="s">
        <v>7</v>
      </c>
      <c r="N132" s="69">
        <v>0</v>
      </c>
      <c r="O132" s="70">
        <v>1083</v>
      </c>
      <c r="P132" s="71">
        <v>45017</v>
      </c>
    </row>
    <row r="133" spans="2:16" x14ac:dyDescent="0.25">
      <c r="B133" s="242"/>
      <c r="C133" s="101"/>
      <c r="D133" s="105"/>
      <c r="E133" s="106"/>
      <c r="F133" s="543"/>
      <c r="G133" s="127"/>
      <c r="H133" s="65">
        <v>6</v>
      </c>
      <c r="I133" s="66">
        <v>400</v>
      </c>
      <c r="J133" s="66" t="s">
        <v>3114</v>
      </c>
      <c r="K133" s="67" t="s">
        <v>3112</v>
      </c>
      <c r="L133" s="68" t="s">
        <v>3115</v>
      </c>
      <c r="M133" s="68" t="s">
        <v>7</v>
      </c>
      <c r="N133" s="69">
        <v>0</v>
      </c>
      <c r="O133" s="70">
        <v>1083</v>
      </c>
      <c r="P133" s="71">
        <v>45017</v>
      </c>
    </row>
    <row r="134" spans="2:16" x14ac:dyDescent="0.25">
      <c r="B134" s="136"/>
      <c r="C134" s="108"/>
      <c r="D134" s="105"/>
      <c r="E134" s="106"/>
      <c r="F134" s="543"/>
      <c r="G134" s="127"/>
      <c r="H134" s="65">
        <v>8</v>
      </c>
      <c r="I134" s="66">
        <v>412</v>
      </c>
      <c r="J134" s="66" t="s">
        <v>3114</v>
      </c>
      <c r="K134" s="67" t="s">
        <v>3112</v>
      </c>
      <c r="L134" s="68" t="s">
        <v>3115</v>
      </c>
      <c r="M134" s="68" t="s">
        <v>7</v>
      </c>
      <c r="N134" s="69">
        <v>0</v>
      </c>
      <c r="O134" s="70">
        <v>1083</v>
      </c>
      <c r="P134" s="71">
        <v>45017</v>
      </c>
    </row>
    <row r="135" spans="2:16" x14ac:dyDescent="0.25">
      <c r="C135" s="101"/>
      <c r="D135" s="105"/>
      <c r="E135" s="106"/>
      <c r="F135" s="543"/>
      <c r="G135" s="127"/>
      <c r="H135" s="65">
        <v>4</v>
      </c>
      <c r="I135" s="66" t="s">
        <v>1642</v>
      </c>
      <c r="J135" s="66" t="s">
        <v>1642</v>
      </c>
      <c r="K135" s="67" t="s">
        <v>3112</v>
      </c>
      <c r="L135" s="68" t="s">
        <v>1642</v>
      </c>
      <c r="M135" s="68" t="s">
        <v>7</v>
      </c>
      <c r="N135" s="69">
        <v>0</v>
      </c>
      <c r="O135" s="70">
        <v>1083</v>
      </c>
      <c r="P135" s="71">
        <v>45017</v>
      </c>
    </row>
    <row r="136" spans="2:16" x14ac:dyDescent="0.25">
      <c r="B136" s="242"/>
      <c r="C136" s="101"/>
      <c r="D136" s="105"/>
      <c r="E136" s="106"/>
      <c r="F136" s="543"/>
      <c r="G136" s="127"/>
      <c r="H136" s="65">
        <v>6</v>
      </c>
      <c r="I136" s="66">
        <v>436</v>
      </c>
      <c r="J136" s="66" t="s">
        <v>3114</v>
      </c>
      <c r="K136" s="67" t="s">
        <v>3112</v>
      </c>
      <c r="L136" s="68" t="s">
        <v>3115</v>
      </c>
      <c r="M136" s="68" t="s">
        <v>7</v>
      </c>
      <c r="N136" s="69">
        <v>0</v>
      </c>
      <c r="O136" s="70">
        <v>1083</v>
      </c>
      <c r="P136" s="71">
        <v>45017</v>
      </c>
    </row>
    <row r="137" spans="2:16" x14ac:dyDescent="0.25">
      <c r="C137" s="101"/>
      <c r="D137" s="105"/>
      <c r="E137" s="106"/>
      <c r="F137" s="543"/>
      <c r="G137" s="127"/>
      <c r="H137" s="65">
        <v>4</v>
      </c>
      <c r="I137" s="66" t="s">
        <v>1642</v>
      </c>
      <c r="J137" s="66" t="s">
        <v>1642</v>
      </c>
      <c r="K137" s="67" t="s">
        <v>3106</v>
      </c>
      <c r="L137" s="68" t="s">
        <v>1642</v>
      </c>
      <c r="M137" s="68" t="s">
        <v>7</v>
      </c>
      <c r="N137" s="69">
        <v>0</v>
      </c>
      <c r="O137" s="70">
        <v>1084</v>
      </c>
      <c r="P137" s="71">
        <v>44652</v>
      </c>
    </row>
    <row r="138" spans="2:16" x14ac:dyDescent="0.25">
      <c r="C138" s="101"/>
      <c r="D138" s="105"/>
      <c r="E138" s="106"/>
      <c r="F138" s="543"/>
      <c r="G138" s="127"/>
      <c r="H138" s="65">
        <v>24</v>
      </c>
      <c r="I138" s="66">
        <v>1900</v>
      </c>
      <c r="J138" s="66" t="s">
        <v>3116</v>
      </c>
      <c r="K138" s="67" t="s">
        <v>3106</v>
      </c>
      <c r="L138" s="68" t="s">
        <v>3117</v>
      </c>
      <c r="M138" s="68" t="s">
        <v>7</v>
      </c>
      <c r="N138" s="69">
        <v>0</v>
      </c>
      <c r="O138" s="70">
        <v>1085</v>
      </c>
      <c r="P138" s="71">
        <v>44805</v>
      </c>
    </row>
    <row r="139" spans="2:16" ht="26.25" x14ac:dyDescent="0.25">
      <c r="C139" s="101"/>
      <c r="D139" s="105"/>
      <c r="E139" s="106"/>
      <c r="F139" s="543"/>
      <c r="G139" s="127"/>
      <c r="H139" s="96">
        <v>24</v>
      </c>
      <c r="I139" s="66">
        <v>2051</v>
      </c>
      <c r="J139" s="66" t="s">
        <v>3118</v>
      </c>
      <c r="K139" s="67" t="s">
        <v>3105</v>
      </c>
      <c r="L139" s="68" t="s">
        <v>3119</v>
      </c>
      <c r="M139" s="68" t="s">
        <v>7</v>
      </c>
      <c r="N139" s="69">
        <v>0</v>
      </c>
      <c r="O139" s="68">
        <v>1171</v>
      </c>
      <c r="P139" s="71">
        <v>45717</v>
      </c>
    </row>
    <row r="140" spans="2:16" x14ac:dyDescent="0.25">
      <c r="C140" s="680"/>
      <c r="D140" s="375"/>
      <c r="E140" s="106"/>
      <c r="F140" s="543"/>
      <c r="G140" s="127"/>
      <c r="H140" s="65">
        <v>4</v>
      </c>
      <c r="I140" s="66" t="s">
        <v>1642</v>
      </c>
      <c r="J140" s="66" t="s">
        <v>1642</v>
      </c>
      <c r="K140" s="67" t="s">
        <v>3105</v>
      </c>
      <c r="L140" s="68" t="s">
        <v>1642</v>
      </c>
      <c r="M140" s="68" t="s">
        <v>7</v>
      </c>
      <c r="N140" s="69">
        <v>0</v>
      </c>
      <c r="O140" s="70">
        <v>1173</v>
      </c>
      <c r="P140" s="71">
        <v>45413</v>
      </c>
    </row>
    <row r="141" spans="2:16" x14ac:dyDescent="0.25">
      <c r="C141" s="101"/>
      <c r="D141" s="375"/>
      <c r="E141" s="106"/>
      <c r="F141" s="543"/>
      <c r="G141" s="127"/>
      <c r="H141" s="65">
        <v>4</v>
      </c>
      <c r="I141" s="66" t="s">
        <v>1642</v>
      </c>
      <c r="J141" s="66" t="s">
        <v>1642</v>
      </c>
      <c r="K141" s="67" t="s">
        <v>3105</v>
      </c>
      <c r="L141" s="68" t="s">
        <v>1642</v>
      </c>
      <c r="M141" s="68" t="s">
        <v>7</v>
      </c>
      <c r="N141" s="69">
        <v>0</v>
      </c>
      <c r="O141" s="70">
        <v>1173</v>
      </c>
      <c r="P141" s="71">
        <v>45413</v>
      </c>
    </row>
    <row r="142" spans="2:16" x14ac:dyDescent="0.25">
      <c r="B142" s="242"/>
      <c r="C142" s="101"/>
      <c r="D142" s="375"/>
      <c r="E142" s="106"/>
      <c r="F142" s="543"/>
      <c r="G142" s="127"/>
      <c r="H142" s="65">
        <v>4</v>
      </c>
      <c r="I142" s="66" t="s">
        <v>1642</v>
      </c>
      <c r="J142" s="66" t="s">
        <v>1642</v>
      </c>
      <c r="K142" s="67" t="s">
        <v>3105</v>
      </c>
      <c r="L142" s="68" t="s">
        <v>1642</v>
      </c>
      <c r="M142" s="68" t="s">
        <v>7</v>
      </c>
      <c r="N142" s="69">
        <v>0</v>
      </c>
      <c r="O142" s="70">
        <v>1173</v>
      </c>
      <c r="P142" s="71">
        <v>45413</v>
      </c>
    </row>
    <row r="143" spans="2:16" x14ac:dyDescent="0.25">
      <c r="C143" s="101"/>
      <c r="D143" s="375"/>
      <c r="E143" s="106"/>
      <c r="F143" s="543"/>
      <c r="G143" s="127"/>
      <c r="H143" s="65">
        <v>4</v>
      </c>
      <c r="I143" s="66" t="s">
        <v>1642</v>
      </c>
      <c r="J143" s="66" t="s">
        <v>1642</v>
      </c>
      <c r="K143" s="67" t="s">
        <v>3105</v>
      </c>
      <c r="L143" s="68" t="s">
        <v>1642</v>
      </c>
      <c r="M143" s="68" t="s">
        <v>7</v>
      </c>
      <c r="N143" s="69">
        <v>0</v>
      </c>
      <c r="O143" s="70">
        <v>1173</v>
      </c>
      <c r="P143" s="71">
        <v>45413</v>
      </c>
    </row>
    <row r="144" spans="2:16" x14ac:dyDescent="0.25">
      <c r="C144" s="101"/>
      <c r="D144" s="105"/>
      <c r="E144" s="106"/>
      <c r="F144" s="543"/>
      <c r="G144" s="127"/>
      <c r="H144" s="65">
        <v>4</v>
      </c>
      <c r="I144" s="66" t="s">
        <v>1642</v>
      </c>
      <c r="J144" s="66" t="s">
        <v>1642</v>
      </c>
      <c r="K144" s="67" t="s">
        <v>3105</v>
      </c>
      <c r="L144" s="68" t="s">
        <v>1642</v>
      </c>
      <c r="M144" s="68" t="s">
        <v>7</v>
      </c>
      <c r="N144" s="69">
        <v>0</v>
      </c>
      <c r="O144" s="70">
        <v>1173</v>
      </c>
      <c r="P144" s="71">
        <v>45413</v>
      </c>
    </row>
    <row r="145" spans="3:16" x14ac:dyDescent="0.25">
      <c r="C145" s="101"/>
      <c r="D145" s="105"/>
      <c r="E145" s="106"/>
      <c r="F145" s="543"/>
      <c r="G145" s="127"/>
      <c r="H145" s="65">
        <v>4</v>
      </c>
      <c r="I145" s="66" t="s">
        <v>1642</v>
      </c>
      <c r="J145" s="66" t="s">
        <v>1642</v>
      </c>
      <c r="K145" s="67" t="s">
        <v>3105</v>
      </c>
      <c r="L145" s="68" t="s">
        <v>1642</v>
      </c>
      <c r="M145" s="68" t="s">
        <v>7</v>
      </c>
      <c r="N145" s="69">
        <v>0</v>
      </c>
      <c r="O145" s="70">
        <v>1173</v>
      </c>
      <c r="P145" s="71">
        <v>45413</v>
      </c>
    </row>
    <row r="146" spans="3:16" ht="15" customHeight="1" x14ac:dyDescent="0.25">
      <c r="C146" s="101"/>
      <c r="D146" s="105"/>
      <c r="E146" s="106"/>
      <c r="F146" s="543"/>
      <c r="G146" s="127"/>
      <c r="H146" s="65">
        <v>101</v>
      </c>
      <c r="I146" s="66">
        <v>380</v>
      </c>
      <c r="J146" s="66" t="s">
        <v>3120</v>
      </c>
      <c r="K146" s="67" t="s">
        <v>3112</v>
      </c>
      <c r="L146" s="68" t="s">
        <v>3121</v>
      </c>
      <c r="M146" s="68" t="s">
        <v>7</v>
      </c>
      <c r="N146" s="69">
        <v>0</v>
      </c>
      <c r="O146" s="70">
        <v>1174</v>
      </c>
      <c r="P146" s="71">
        <v>45839</v>
      </c>
    </row>
    <row r="147" spans="3:16" ht="15" customHeight="1" x14ac:dyDescent="0.25">
      <c r="C147" s="101"/>
      <c r="D147" s="105"/>
      <c r="E147" s="106"/>
      <c r="F147" s="543"/>
      <c r="G147" s="127"/>
      <c r="H147" s="65">
        <v>12</v>
      </c>
      <c r="I147" s="66">
        <v>3850</v>
      </c>
      <c r="J147" s="66" t="s">
        <v>3122</v>
      </c>
      <c r="K147" s="67" t="s">
        <v>3106</v>
      </c>
      <c r="L147" s="68" t="s">
        <v>3123</v>
      </c>
      <c r="M147" s="68" t="s">
        <v>7</v>
      </c>
      <c r="N147" s="69">
        <v>0</v>
      </c>
      <c r="O147" s="70">
        <v>1175</v>
      </c>
      <c r="P147" s="71">
        <v>45108</v>
      </c>
    </row>
    <row r="148" spans="3:16" ht="15" customHeight="1" x14ac:dyDescent="0.25">
      <c r="C148" s="101"/>
      <c r="D148" s="105"/>
      <c r="E148" s="106"/>
      <c r="F148" s="543"/>
      <c r="G148" s="127"/>
      <c r="H148" s="65">
        <v>12</v>
      </c>
      <c r="I148" s="66">
        <v>3823</v>
      </c>
      <c r="J148" s="66" t="s">
        <v>3124</v>
      </c>
      <c r="K148" s="67" t="s">
        <v>3106</v>
      </c>
      <c r="L148" s="68" t="s">
        <v>3125</v>
      </c>
      <c r="M148" s="68" t="s">
        <v>7</v>
      </c>
      <c r="N148" s="69">
        <v>0</v>
      </c>
      <c r="O148" s="70">
        <v>1175</v>
      </c>
      <c r="P148" s="71">
        <v>45108</v>
      </c>
    </row>
    <row r="149" spans="3:16" x14ac:dyDescent="0.25">
      <c r="C149" s="101"/>
      <c r="D149" s="105"/>
      <c r="E149" s="106"/>
      <c r="F149" s="543"/>
      <c r="G149" s="127"/>
      <c r="H149" s="65">
        <v>4</v>
      </c>
      <c r="I149" s="66" t="s">
        <v>1642</v>
      </c>
      <c r="J149" s="66" t="s">
        <v>1642</v>
      </c>
      <c r="K149" s="67" t="s">
        <v>3106</v>
      </c>
      <c r="L149" s="68" t="s">
        <v>1642</v>
      </c>
      <c r="M149" s="68" t="s">
        <v>7</v>
      </c>
      <c r="N149" s="69">
        <v>0</v>
      </c>
      <c r="O149" s="70">
        <v>1175</v>
      </c>
      <c r="P149" s="71">
        <v>45108</v>
      </c>
    </row>
    <row r="150" spans="3:16" x14ac:dyDescent="0.25">
      <c r="C150" s="101"/>
      <c r="D150" s="105"/>
      <c r="E150" s="106"/>
      <c r="F150" s="543"/>
      <c r="G150" s="127"/>
      <c r="H150" s="65">
        <v>4</v>
      </c>
      <c r="I150" s="66" t="s">
        <v>1642</v>
      </c>
      <c r="J150" s="66" t="s">
        <v>1642</v>
      </c>
      <c r="K150" s="67" t="s">
        <v>3106</v>
      </c>
      <c r="L150" s="68" t="s">
        <v>1642</v>
      </c>
      <c r="M150" s="68" t="s">
        <v>7</v>
      </c>
      <c r="N150" s="69">
        <v>0</v>
      </c>
      <c r="O150" s="70">
        <v>1175</v>
      </c>
      <c r="P150" s="71">
        <v>45108</v>
      </c>
    </row>
    <row r="151" spans="3:16" x14ac:dyDescent="0.25">
      <c r="C151" s="101"/>
      <c r="D151" s="105"/>
      <c r="E151" s="106"/>
      <c r="F151" s="543"/>
      <c r="G151" s="127"/>
      <c r="H151" s="65">
        <v>3</v>
      </c>
      <c r="I151" s="66" t="s">
        <v>1642</v>
      </c>
      <c r="J151" s="66" t="s">
        <v>1642</v>
      </c>
      <c r="K151" s="67" t="s">
        <v>3106</v>
      </c>
      <c r="L151" s="68" t="s">
        <v>1642</v>
      </c>
      <c r="M151" s="68" t="s">
        <v>7</v>
      </c>
      <c r="N151" s="69">
        <v>0</v>
      </c>
      <c r="O151" s="70">
        <v>1175</v>
      </c>
      <c r="P151" s="71">
        <v>45108</v>
      </c>
    </row>
    <row r="152" spans="3:16" x14ac:dyDescent="0.25">
      <c r="C152" s="101"/>
      <c r="D152" s="105"/>
      <c r="E152" s="106"/>
      <c r="F152" s="543"/>
      <c r="G152" s="127"/>
      <c r="H152" s="65">
        <v>4</v>
      </c>
      <c r="I152" s="66" t="s">
        <v>1642</v>
      </c>
      <c r="J152" s="66" t="s">
        <v>1642</v>
      </c>
      <c r="K152" s="67" t="s">
        <v>3106</v>
      </c>
      <c r="L152" s="68" t="s">
        <v>1642</v>
      </c>
      <c r="M152" s="68" t="s">
        <v>7</v>
      </c>
      <c r="N152" s="69">
        <v>0</v>
      </c>
      <c r="O152" s="70">
        <v>1175</v>
      </c>
      <c r="P152" s="71">
        <v>45108</v>
      </c>
    </row>
    <row r="153" spans="3:16" x14ac:dyDescent="0.25">
      <c r="C153" s="101"/>
      <c r="D153" s="105"/>
      <c r="E153" s="106"/>
      <c r="F153" s="543"/>
      <c r="G153" s="127"/>
      <c r="H153" s="65">
        <v>3</v>
      </c>
      <c r="I153" s="66" t="s">
        <v>1642</v>
      </c>
      <c r="J153" s="66" t="s">
        <v>1642</v>
      </c>
      <c r="K153" s="67" t="s">
        <v>3106</v>
      </c>
      <c r="L153" s="68" t="s">
        <v>1642</v>
      </c>
      <c r="M153" s="68" t="s">
        <v>7</v>
      </c>
      <c r="N153" s="69">
        <v>0</v>
      </c>
      <c r="O153" s="70">
        <v>1175</v>
      </c>
      <c r="P153" s="71">
        <v>45108</v>
      </c>
    </row>
    <row r="154" spans="3:16" x14ac:dyDescent="0.25">
      <c r="C154" s="101"/>
      <c r="D154" s="102"/>
      <c r="E154" s="103"/>
      <c r="F154" s="543"/>
      <c r="G154" s="314"/>
      <c r="H154" s="65">
        <v>4</v>
      </c>
      <c r="I154" s="66" t="s">
        <v>1642</v>
      </c>
      <c r="J154" s="66" t="s">
        <v>1642</v>
      </c>
      <c r="K154" s="67" t="s">
        <v>3106</v>
      </c>
      <c r="L154" s="68" t="s">
        <v>1642</v>
      </c>
      <c r="M154" s="68" t="s">
        <v>7</v>
      </c>
      <c r="N154" s="69">
        <v>0</v>
      </c>
      <c r="O154" s="70">
        <v>1175</v>
      </c>
      <c r="P154" s="71">
        <v>45108</v>
      </c>
    </row>
    <row r="155" spans="3:16" x14ac:dyDescent="0.25">
      <c r="C155" s="101"/>
      <c r="D155" s="102"/>
      <c r="E155" s="103"/>
      <c r="F155" s="543"/>
      <c r="G155" s="314"/>
      <c r="H155" s="65">
        <v>4</v>
      </c>
      <c r="I155" s="66" t="s">
        <v>1642</v>
      </c>
      <c r="J155" s="66" t="s">
        <v>1642</v>
      </c>
      <c r="K155" s="67" t="s">
        <v>3106</v>
      </c>
      <c r="L155" s="68" t="s">
        <v>1642</v>
      </c>
      <c r="M155" s="68" t="s">
        <v>7</v>
      </c>
      <c r="N155" s="69">
        <v>0</v>
      </c>
      <c r="O155" s="70">
        <v>1175</v>
      </c>
      <c r="P155" s="71">
        <v>45108</v>
      </c>
    </row>
    <row r="156" spans="3:16" x14ac:dyDescent="0.25">
      <c r="C156" s="101"/>
      <c r="D156" s="102"/>
      <c r="E156" s="103"/>
      <c r="F156" s="543"/>
      <c r="G156" s="314"/>
      <c r="H156" s="65">
        <v>4</v>
      </c>
      <c r="I156" s="66" t="s">
        <v>1642</v>
      </c>
      <c r="J156" s="66" t="s">
        <v>1642</v>
      </c>
      <c r="K156" s="67" t="s">
        <v>3106</v>
      </c>
      <c r="L156" s="68" t="s">
        <v>1642</v>
      </c>
      <c r="M156" s="68" t="s">
        <v>7</v>
      </c>
      <c r="N156" s="69">
        <v>0</v>
      </c>
      <c r="O156" s="70">
        <v>1177</v>
      </c>
      <c r="P156" s="71">
        <v>45292</v>
      </c>
    </row>
    <row r="157" spans="3:16" x14ac:dyDescent="0.25">
      <c r="C157" s="101"/>
      <c r="D157" s="102"/>
      <c r="E157" s="103"/>
      <c r="F157" s="543"/>
      <c r="G157" s="314"/>
      <c r="H157" s="65">
        <v>13</v>
      </c>
      <c r="I157" s="66">
        <v>307</v>
      </c>
      <c r="J157" s="66" t="s">
        <v>3126</v>
      </c>
      <c r="K157" s="67" t="s">
        <v>3112</v>
      </c>
      <c r="L157" s="68" t="s">
        <v>3127</v>
      </c>
      <c r="M157" s="68" t="s">
        <v>7</v>
      </c>
      <c r="N157" s="69">
        <v>0</v>
      </c>
      <c r="O157" s="70">
        <v>1251</v>
      </c>
      <c r="P157" s="71">
        <v>45839</v>
      </c>
    </row>
    <row r="158" spans="3:16" ht="15" customHeight="1" x14ac:dyDescent="0.25">
      <c r="C158" s="101"/>
      <c r="D158" s="105"/>
      <c r="E158" s="106"/>
      <c r="F158" s="543"/>
      <c r="G158" s="127"/>
      <c r="H158" s="65">
        <v>13</v>
      </c>
      <c r="I158" s="66">
        <v>1633</v>
      </c>
      <c r="J158" s="66" t="s">
        <v>3128</v>
      </c>
      <c r="K158" s="67" t="s">
        <v>3105</v>
      </c>
      <c r="L158" s="68" t="s">
        <v>3129</v>
      </c>
      <c r="M158" s="68" t="s">
        <v>7</v>
      </c>
      <c r="N158" s="69">
        <v>0</v>
      </c>
      <c r="O158" s="70">
        <v>1364</v>
      </c>
      <c r="P158" s="71">
        <v>43955</v>
      </c>
    </row>
    <row r="159" spans="3:16" x14ac:dyDescent="0.25">
      <c r="C159" s="101"/>
      <c r="D159" s="375"/>
      <c r="E159" s="106"/>
      <c r="F159" s="543"/>
      <c r="G159" s="127"/>
      <c r="H159" s="65">
        <v>12</v>
      </c>
      <c r="I159" s="66">
        <v>80</v>
      </c>
      <c r="J159" s="66" t="s">
        <v>3130</v>
      </c>
      <c r="K159" s="67" t="s">
        <v>3112</v>
      </c>
      <c r="L159" s="68" t="s">
        <v>3131</v>
      </c>
      <c r="M159" s="68" t="s">
        <v>7</v>
      </c>
      <c r="N159" s="69">
        <v>0</v>
      </c>
      <c r="O159" s="70">
        <v>1368</v>
      </c>
      <c r="P159" s="71">
        <v>43955</v>
      </c>
    </row>
    <row r="160" spans="3:16" ht="15" customHeight="1" x14ac:dyDescent="0.25">
      <c r="C160" s="101"/>
      <c r="D160" s="105"/>
      <c r="E160" s="106"/>
      <c r="F160" s="543"/>
      <c r="G160" s="127"/>
      <c r="H160" s="65">
        <v>12</v>
      </c>
      <c r="I160" s="66">
        <v>2495</v>
      </c>
      <c r="J160" s="66" t="s">
        <v>3132</v>
      </c>
      <c r="K160" s="67" t="s">
        <v>3105</v>
      </c>
      <c r="L160" s="68" t="s">
        <v>3133</v>
      </c>
      <c r="M160" s="68" t="s">
        <v>7</v>
      </c>
      <c r="N160" s="69">
        <v>0</v>
      </c>
      <c r="O160" s="70">
        <v>1428</v>
      </c>
      <c r="P160" s="71">
        <v>43252</v>
      </c>
    </row>
    <row r="161" spans="3:16" x14ac:dyDescent="0.25">
      <c r="C161" s="101"/>
      <c r="D161" s="105"/>
      <c r="E161" s="106"/>
      <c r="F161" s="543"/>
      <c r="G161" s="127"/>
      <c r="H161" s="65">
        <v>2</v>
      </c>
      <c r="I161" s="66" t="s">
        <v>1642</v>
      </c>
      <c r="J161" s="66" t="s">
        <v>1642</v>
      </c>
      <c r="K161" s="67" t="s">
        <v>3106</v>
      </c>
      <c r="L161" s="68" t="s">
        <v>1642</v>
      </c>
      <c r="M161" s="68" t="s">
        <v>7</v>
      </c>
      <c r="N161" s="69">
        <v>0</v>
      </c>
      <c r="O161" s="70">
        <v>1779</v>
      </c>
      <c r="P161" s="71">
        <v>47665</v>
      </c>
    </row>
    <row r="162" spans="3:16" x14ac:dyDescent="0.25">
      <c r="C162" s="101"/>
      <c r="D162" s="105"/>
      <c r="E162" s="106"/>
      <c r="F162" s="543"/>
      <c r="G162" s="127"/>
      <c r="H162" s="65">
        <v>4</v>
      </c>
      <c r="I162" s="66" t="s">
        <v>1642</v>
      </c>
      <c r="J162" s="66" t="s">
        <v>1642</v>
      </c>
      <c r="K162" s="67" t="s">
        <v>3106</v>
      </c>
      <c r="L162" s="68" t="s">
        <v>1642</v>
      </c>
      <c r="M162" s="68" t="s">
        <v>7</v>
      </c>
      <c r="N162" s="69">
        <v>0</v>
      </c>
      <c r="O162" s="70">
        <v>1779</v>
      </c>
      <c r="P162" s="71">
        <v>47665</v>
      </c>
    </row>
    <row r="163" spans="3:16" x14ac:dyDescent="0.25">
      <c r="C163" s="101"/>
      <c r="D163" s="105"/>
      <c r="E163" s="106"/>
      <c r="F163" s="543"/>
      <c r="G163" s="127"/>
      <c r="H163" s="65">
        <v>2</v>
      </c>
      <c r="I163" s="66" t="s">
        <v>1642</v>
      </c>
      <c r="J163" s="66" t="s">
        <v>1642</v>
      </c>
      <c r="K163" s="67" t="s">
        <v>3112</v>
      </c>
      <c r="L163" s="68" t="s">
        <v>1642</v>
      </c>
      <c r="M163" s="68" t="s">
        <v>7</v>
      </c>
      <c r="N163" s="69">
        <v>0</v>
      </c>
      <c r="O163" s="70">
        <v>1782</v>
      </c>
      <c r="P163" s="71">
        <v>47209</v>
      </c>
    </row>
    <row r="164" spans="3:16" x14ac:dyDescent="0.25">
      <c r="C164" s="101"/>
      <c r="D164" s="105"/>
      <c r="E164" s="106"/>
      <c r="F164" s="543"/>
      <c r="G164" s="127"/>
      <c r="H164" s="65">
        <v>4</v>
      </c>
      <c r="I164" s="66" t="s">
        <v>1642</v>
      </c>
      <c r="J164" s="66" t="s">
        <v>1642</v>
      </c>
      <c r="K164" s="67" t="s">
        <v>3134</v>
      </c>
      <c r="L164" s="68" t="s">
        <v>1642</v>
      </c>
      <c r="M164" s="68" t="s">
        <v>7</v>
      </c>
      <c r="N164" s="69">
        <v>0</v>
      </c>
      <c r="O164" s="70">
        <v>1782</v>
      </c>
      <c r="P164" s="71">
        <v>47209</v>
      </c>
    </row>
    <row r="165" spans="3:16" ht="15" customHeight="1" x14ac:dyDescent="0.25">
      <c r="C165" s="101"/>
      <c r="D165" s="105"/>
      <c r="E165" s="106"/>
      <c r="F165" s="543"/>
      <c r="G165" s="127"/>
      <c r="H165" s="65">
        <v>85</v>
      </c>
      <c r="I165" s="66">
        <v>311</v>
      </c>
      <c r="J165" s="66" t="s">
        <v>1293</v>
      </c>
      <c r="K165" s="67" t="s">
        <v>3112</v>
      </c>
      <c r="L165" s="68" t="s">
        <v>3135</v>
      </c>
      <c r="M165" s="68" t="s">
        <v>7</v>
      </c>
      <c r="N165" s="69">
        <v>0</v>
      </c>
      <c r="O165" s="70">
        <v>1791</v>
      </c>
      <c r="P165" s="71">
        <v>47757</v>
      </c>
    </row>
    <row r="166" spans="3:16" x14ac:dyDescent="0.25">
      <c r="C166" s="101"/>
      <c r="D166" s="105"/>
      <c r="E166" s="106"/>
      <c r="F166" s="543"/>
      <c r="G166" s="127"/>
      <c r="H166" s="65">
        <v>4</v>
      </c>
      <c r="I166" s="66" t="s">
        <v>1642</v>
      </c>
      <c r="J166" s="66" t="s">
        <v>1642</v>
      </c>
      <c r="K166" s="67" t="s">
        <v>3106</v>
      </c>
      <c r="L166" s="68" t="s">
        <v>1642</v>
      </c>
      <c r="M166" s="68" t="s">
        <v>7</v>
      </c>
      <c r="N166" s="69">
        <v>0</v>
      </c>
      <c r="O166" s="70">
        <v>1857</v>
      </c>
      <c r="P166" s="71">
        <v>42339</v>
      </c>
    </row>
    <row r="167" spans="3:16" ht="26.25" x14ac:dyDescent="0.25">
      <c r="C167" s="101"/>
      <c r="D167" s="105"/>
      <c r="E167" s="106"/>
      <c r="F167" s="543"/>
      <c r="G167" s="127"/>
      <c r="H167" s="96">
        <v>12</v>
      </c>
      <c r="I167" s="66">
        <v>1488</v>
      </c>
      <c r="J167" s="66" t="s">
        <v>3136</v>
      </c>
      <c r="K167" s="67" t="s">
        <v>3112</v>
      </c>
      <c r="L167" s="68" t="s">
        <v>3137</v>
      </c>
      <c r="M167" s="68" t="s">
        <v>7</v>
      </c>
      <c r="N167" s="69">
        <v>0</v>
      </c>
      <c r="O167" s="68">
        <v>2025</v>
      </c>
      <c r="P167" s="71">
        <v>42795</v>
      </c>
    </row>
    <row r="168" spans="3:16" ht="26.25" x14ac:dyDescent="0.25">
      <c r="C168" s="101"/>
      <c r="D168" s="105"/>
      <c r="E168" s="106"/>
      <c r="F168" s="543"/>
      <c r="G168" s="127"/>
      <c r="H168" s="96">
        <v>12</v>
      </c>
      <c r="I168" s="66">
        <v>1476</v>
      </c>
      <c r="J168" s="66" t="s">
        <v>3136</v>
      </c>
      <c r="K168" s="67" t="s">
        <v>3112</v>
      </c>
      <c r="L168" s="68" t="s">
        <v>3137</v>
      </c>
      <c r="M168" s="68" t="s">
        <v>7</v>
      </c>
      <c r="N168" s="69">
        <v>0</v>
      </c>
      <c r="O168" s="68">
        <v>2025</v>
      </c>
      <c r="P168" s="71">
        <v>42795</v>
      </c>
    </row>
    <row r="169" spans="3:16" ht="15" customHeight="1" x14ac:dyDescent="0.25">
      <c r="C169" s="101"/>
      <c r="D169" s="102"/>
      <c r="E169" s="103"/>
      <c r="F169" s="543"/>
      <c r="G169" s="314"/>
      <c r="H169" s="65">
        <v>12</v>
      </c>
      <c r="I169" s="66">
        <v>215</v>
      </c>
      <c r="J169" s="66" t="s">
        <v>3138</v>
      </c>
      <c r="K169" s="67" t="s">
        <v>3112</v>
      </c>
      <c r="L169" s="68" t="s">
        <v>3139</v>
      </c>
      <c r="M169" s="68" t="s">
        <v>7</v>
      </c>
      <c r="N169" s="69">
        <v>0</v>
      </c>
      <c r="O169" s="70">
        <v>2025</v>
      </c>
      <c r="P169" s="71">
        <v>42795</v>
      </c>
    </row>
    <row r="170" spans="3:16" ht="15" customHeight="1" x14ac:dyDescent="0.25">
      <c r="C170" s="101"/>
      <c r="D170" s="105"/>
      <c r="E170" s="106"/>
      <c r="F170" s="543"/>
      <c r="G170" s="127"/>
      <c r="H170" s="65">
        <v>20</v>
      </c>
      <c r="I170" s="66">
        <v>20</v>
      </c>
      <c r="J170" s="66" t="s">
        <v>3140</v>
      </c>
      <c r="K170" s="67" t="s">
        <v>3112</v>
      </c>
      <c r="L170" s="68" t="s">
        <v>3141</v>
      </c>
      <c r="M170" s="68" t="s">
        <v>7</v>
      </c>
      <c r="N170" s="69">
        <v>0</v>
      </c>
      <c r="O170" s="70">
        <v>2025</v>
      </c>
      <c r="P170" s="71">
        <v>42795</v>
      </c>
    </row>
    <row r="171" spans="3:16" ht="26.25" x14ac:dyDescent="0.25">
      <c r="C171" s="101"/>
      <c r="D171" s="105"/>
      <c r="E171" s="106"/>
      <c r="F171" s="543"/>
      <c r="G171" s="127"/>
      <c r="H171" s="65">
        <v>15</v>
      </c>
      <c r="I171" s="66">
        <v>1181</v>
      </c>
      <c r="J171" s="66" t="s">
        <v>3142</v>
      </c>
      <c r="K171" s="67" t="s">
        <v>3112</v>
      </c>
      <c r="L171" s="68" t="s">
        <v>3143</v>
      </c>
      <c r="M171" s="68" t="s">
        <v>7</v>
      </c>
      <c r="N171" s="69">
        <v>0</v>
      </c>
      <c r="O171" s="70">
        <v>2275</v>
      </c>
      <c r="P171" s="71">
        <v>43862</v>
      </c>
    </row>
    <row r="172" spans="3:16" ht="15" customHeight="1" x14ac:dyDescent="0.25">
      <c r="C172" s="101"/>
      <c r="D172" s="105"/>
      <c r="E172" s="106"/>
      <c r="F172" s="543"/>
      <c r="G172" s="127"/>
      <c r="H172" s="65">
        <v>49</v>
      </c>
      <c r="I172" s="66">
        <v>2295</v>
      </c>
      <c r="J172" s="66" t="s">
        <v>1262</v>
      </c>
      <c r="K172" s="67" t="s">
        <v>3106</v>
      </c>
      <c r="L172" s="68" t="s">
        <v>3144</v>
      </c>
      <c r="M172" s="68" t="s">
        <v>7</v>
      </c>
      <c r="N172" s="69">
        <v>0</v>
      </c>
      <c r="O172" s="70">
        <v>2277</v>
      </c>
      <c r="P172" s="71">
        <v>43617</v>
      </c>
    </row>
    <row r="173" spans="3:16" x14ac:dyDescent="0.25">
      <c r="C173" s="101"/>
      <c r="D173" s="105"/>
      <c r="E173" s="106"/>
      <c r="F173" s="543"/>
      <c r="G173" s="127"/>
      <c r="H173" s="65">
        <v>15</v>
      </c>
      <c r="I173" s="66">
        <v>1271</v>
      </c>
      <c r="J173" s="66" t="s">
        <v>2070</v>
      </c>
      <c r="K173" s="67" t="s">
        <v>3105</v>
      </c>
      <c r="L173" s="68" t="s">
        <v>3145</v>
      </c>
      <c r="M173" s="68" t="s">
        <v>7</v>
      </c>
      <c r="N173" s="69">
        <v>0</v>
      </c>
      <c r="O173" s="70">
        <v>2856</v>
      </c>
      <c r="P173" s="71">
        <v>45323</v>
      </c>
    </row>
    <row r="174" spans="3:16" ht="15" customHeight="1" x14ac:dyDescent="0.25">
      <c r="C174" s="101"/>
      <c r="D174" s="105"/>
      <c r="E174" s="106"/>
      <c r="F174" s="543"/>
      <c r="G174" s="127"/>
      <c r="H174" s="65">
        <v>25</v>
      </c>
      <c r="I174" s="66">
        <v>550</v>
      </c>
      <c r="J174" s="66" t="s">
        <v>553</v>
      </c>
      <c r="K174" s="67" t="s">
        <v>3112</v>
      </c>
      <c r="L174" s="68" t="s">
        <v>3146</v>
      </c>
      <c r="M174" s="68" t="s">
        <v>7</v>
      </c>
      <c r="N174" s="69">
        <v>0</v>
      </c>
      <c r="O174" s="70">
        <v>3049</v>
      </c>
      <c r="P174" s="71">
        <v>46569</v>
      </c>
    </row>
    <row r="175" spans="3:16" ht="15" customHeight="1" x14ac:dyDescent="0.25">
      <c r="C175" s="101"/>
      <c r="D175" s="105"/>
      <c r="E175" s="106"/>
      <c r="F175" s="543"/>
      <c r="G175" s="127"/>
      <c r="H175" s="65">
        <v>20</v>
      </c>
      <c r="I175" s="66">
        <v>180</v>
      </c>
      <c r="J175" s="66" t="s">
        <v>3147</v>
      </c>
      <c r="K175" s="67" t="s">
        <v>3112</v>
      </c>
      <c r="L175" s="68" t="s">
        <v>3148</v>
      </c>
      <c r="M175" s="68" t="s">
        <v>7</v>
      </c>
      <c r="N175" s="69">
        <v>0</v>
      </c>
      <c r="O175" s="70">
        <v>3208</v>
      </c>
      <c r="P175" s="71">
        <v>45992</v>
      </c>
    </row>
    <row r="176" spans="3:16" x14ac:dyDescent="0.25">
      <c r="C176" s="101"/>
      <c r="D176" s="375"/>
      <c r="E176" s="106"/>
      <c r="F176" s="543"/>
      <c r="G176" s="127"/>
      <c r="H176" s="65">
        <v>6</v>
      </c>
      <c r="I176" s="66">
        <v>3870</v>
      </c>
      <c r="J176" s="66" t="s">
        <v>3149</v>
      </c>
      <c r="K176" s="67" t="s">
        <v>3106</v>
      </c>
      <c r="L176" s="68" t="s">
        <v>3150</v>
      </c>
      <c r="M176" s="68" t="s">
        <v>8</v>
      </c>
      <c r="N176" s="69">
        <v>0</v>
      </c>
      <c r="O176" s="70">
        <v>1014</v>
      </c>
      <c r="P176" s="71">
        <v>44287</v>
      </c>
    </row>
    <row r="177" spans="3:16" x14ac:dyDescent="0.25">
      <c r="C177" s="101"/>
      <c r="D177" s="375"/>
      <c r="E177" s="106"/>
      <c r="F177" s="543"/>
      <c r="G177" s="127"/>
      <c r="H177" s="65">
        <v>3</v>
      </c>
      <c r="I177" s="66" t="s">
        <v>1642</v>
      </c>
      <c r="J177" s="66" t="s">
        <v>1642</v>
      </c>
      <c r="K177" s="67" t="s">
        <v>3106</v>
      </c>
      <c r="L177" s="68" t="s">
        <v>1642</v>
      </c>
      <c r="M177" s="68" t="s">
        <v>8</v>
      </c>
      <c r="N177" s="69">
        <v>0</v>
      </c>
      <c r="O177" s="70">
        <v>1014</v>
      </c>
      <c r="P177" s="71">
        <v>44287</v>
      </c>
    </row>
    <row r="178" spans="3:16" x14ac:dyDescent="0.25">
      <c r="C178" s="101"/>
      <c r="D178" s="105"/>
      <c r="E178" s="106"/>
      <c r="F178" s="543"/>
      <c r="G178" s="127"/>
      <c r="H178" s="65">
        <v>2</v>
      </c>
      <c r="I178" s="66" t="s">
        <v>1642</v>
      </c>
      <c r="J178" s="66" t="s">
        <v>1642</v>
      </c>
      <c r="K178" s="67" t="s">
        <v>3106</v>
      </c>
      <c r="L178" s="68" t="s">
        <v>1642</v>
      </c>
      <c r="M178" s="68" t="s">
        <v>8</v>
      </c>
      <c r="N178" s="69">
        <v>0</v>
      </c>
      <c r="O178" s="70">
        <v>1014</v>
      </c>
      <c r="P178" s="71">
        <v>44287</v>
      </c>
    </row>
    <row r="179" spans="3:16" x14ac:dyDescent="0.25">
      <c r="C179" s="101"/>
      <c r="D179" s="102"/>
      <c r="E179" s="103"/>
      <c r="F179" s="543"/>
      <c r="G179" s="314"/>
      <c r="H179" s="65">
        <v>8</v>
      </c>
      <c r="I179" s="66">
        <v>3715</v>
      </c>
      <c r="J179" s="66" t="s">
        <v>3151</v>
      </c>
      <c r="K179" s="67" t="s">
        <v>3106</v>
      </c>
      <c r="L179" s="68" t="s">
        <v>3152</v>
      </c>
      <c r="M179" s="68" t="s">
        <v>8</v>
      </c>
      <c r="N179" s="69">
        <v>0</v>
      </c>
      <c r="O179" s="70">
        <v>1014</v>
      </c>
      <c r="P179" s="71">
        <v>44287</v>
      </c>
    </row>
    <row r="180" spans="3:16" x14ac:dyDescent="0.25">
      <c r="C180" s="101"/>
      <c r="D180" s="105"/>
      <c r="E180" s="106"/>
      <c r="F180" s="543"/>
      <c r="G180" s="127"/>
      <c r="H180" s="65">
        <v>4</v>
      </c>
      <c r="I180" s="66" t="s">
        <v>1642</v>
      </c>
      <c r="J180" s="66" t="s">
        <v>1642</v>
      </c>
      <c r="K180" s="67" t="s">
        <v>3106</v>
      </c>
      <c r="L180" s="68" t="s">
        <v>1642</v>
      </c>
      <c r="M180" s="68" t="s">
        <v>8</v>
      </c>
      <c r="N180" s="69">
        <v>0</v>
      </c>
      <c r="O180" s="70">
        <v>1015</v>
      </c>
      <c r="P180" s="71">
        <v>44197</v>
      </c>
    </row>
    <row r="181" spans="3:16" x14ac:dyDescent="0.25">
      <c r="C181" s="101"/>
      <c r="D181" s="102"/>
      <c r="E181" s="103"/>
      <c r="F181" s="543"/>
      <c r="G181" s="314"/>
      <c r="H181" s="65">
        <v>4</v>
      </c>
      <c r="I181" s="66" t="s">
        <v>1642</v>
      </c>
      <c r="J181" s="66" t="s">
        <v>1642</v>
      </c>
      <c r="K181" s="67" t="s">
        <v>3105</v>
      </c>
      <c r="L181" s="68" t="s">
        <v>1642</v>
      </c>
      <c r="M181" s="68" t="s">
        <v>8</v>
      </c>
      <c r="N181" s="69">
        <v>0</v>
      </c>
      <c r="O181" s="70">
        <v>1080</v>
      </c>
      <c r="P181" s="71">
        <v>44621</v>
      </c>
    </row>
    <row r="182" spans="3:16" ht="15" customHeight="1" x14ac:dyDescent="0.25">
      <c r="C182" s="101"/>
      <c r="D182" s="375"/>
      <c r="E182" s="106"/>
      <c r="F182" s="543"/>
      <c r="G182" s="127"/>
      <c r="H182" s="65">
        <v>12</v>
      </c>
      <c r="I182" s="66">
        <v>2612</v>
      </c>
      <c r="J182" s="66" t="s">
        <v>361</v>
      </c>
      <c r="K182" s="67" t="s">
        <v>3105</v>
      </c>
      <c r="L182" s="68" t="s">
        <v>3110</v>
      </c>
      <c r="M182" s="68" t="s">
        <v>8</v>
      </c>
      <c r="N182" s="69">
        <v>0</v>
      </c>
      <c r="O182" s="70">
        <v>1080</v>
      </c>
      <c r="P182" s="71">
        <v>44621</v>
      </c>
    </row>
    <row r="183" spans="3:16" ht="15" customHeight="1" x14ac:dyDescent="0.25">
      <c r="H183" s="65">
        <v>6</v>
      </c>
      <c r="I183" s="66">
        <v>1428</v>
      </c>
      <c r="J183" s="66" t="s">
        <v>3153</v>
      </c>
      <c r="K183" s="67" t="s">
        <v>3105</v>
      </c>
      <c r="L183" s="68" t="s">
        <v>3154</v>
      </c>
      <c r="M183" s="68" t="s">
        <v>8</v>
      </c>
      <c r="N183" s="69">
        <v>0</v>
      </c>
      <c r="O183" s="70">
        <v>1080</v>
      </c>
      <c r="P183" s="71">
        <v>44621</v>
      </c>
    </row>
    <row r="184" spans="3:16" x14ac:dyDescent="0.25">
      <c r="H184" s="65">
        <v>4</v>
      </c>
      <c r="I184" s="66" t="s">
        <v>1642</v>
      </c>
      <c r="J184" s="66" t="s">
        <v>1642</v>
      </c>
      <c r="K184" s="67" t="s">
        <v>3105</v>
      </c>
      <c r="L184" s="68" t="s">
        <v>1642</v>
      </c>
      <c r="M184" s="68" t="s">
        <v>8</v>
      </c>
      <c r="N184" s="69">
        <v>0</v>
      </c>
      <c r="O184" s="70">
        <v>1080</v>
      </c>
      <c r="P184" s="71">
        <v>44621</v>
      </c>
    </row>
    <row r="185" spans="3:16" x14ac:dyDescent="0.25">
      <c r="H185" s="65">
        <v>4</v>
      </c>
      <c r="I185" s="66" t="s">
        <v>1642</v>
      </c>
      <c r="J185" s="66" t="s">
        <v>1642</v>
      </c>
      <c r="K185" s="67" t="s">
        <v>3105</v>
      </c>
      <c r="L185" s="68" t="s">
        <v>1642</v>
      </c>
      <c r="M185" s="68" t="s">
        <v>8</v>
      </c>
      <c r="N185" s="69">
        <v>0</v>
      </c>
      <c r="O185" s="70">
        <v>1081</v>
      </c>
      <c r="P185" s="71">
        <v>44470</v>
      </c>
    </row>
    <row r="186" spans="3:16" x14ac:dyDescent="0.25">
      <c r="H186" s="65">
        <v>4</v>
      </c>
      <c r="I186" s="66" t="s">
        <v>1642</v>
      </c>
      <c r="J186" s="66" t="s">
        <v>1642</v>
      </c>
      <c r="K186" s="67" t="s">
        <v>3105</v>
      </c>
      <c r="L186" s="68" t="s">
        <v>1642</v>
      </c>
      <c r="M186" s="68" t="s">
        <v>8</v>
      </c>
      <c r="N186" s="69">
        <v>0</v>
      </c>
      <c r="O186" s="70">
        <v>1081</v>
      </c>
      <c r="P186" s="71">
        <v>44470</v>
      </c>
    </row>
    <row r="187" spans="3:16" x14ac:dyDescent="0.25">
      <c r="H187" s="65">
        <v>4</v>
      </c>
      <c r="I187" s="66" t="s">
        <v>1642</v>
      </c>
      <c r="J187" s="66" t="s">
        <v>1642</v>
      </c>
      <c r="K187" s="67" t="s">
        <v>3105</v>
      </c>
      <c r="L187" s="68" t="s">
        <v>1642</v>
      </c>
      <c r="M187" s="68" t="s">
        <v>8</v>
      </c>
      <c r="N187" s="69">
        <v>0</v>
      </c>
      <c r="O187" s="70">
        <v>1081</v>
      </c>
      <c r="P187" s="71">
        <v>44470</v>
      </c>
    </row>
    <row r="188" spans="3:16" x14ac:dyDescent="0.25">
      <c r="H188" s="65">
        <v>4</v>
      </c>
      <c r="I188" s="66" t="s">
        <v>1642</v>
      </c>
      <c r="J188" s="66" t="s">
        <v>1642</v>
      </c>
      <c r="K188" s="67" t="s">
        <v>3105</v>
      </c>
      <c r="L188" s="68" t="s">
        <v>1642</v>
      </c>
      <c r="M188" s="68" t="s">
        <v>8</v>
      </c>
      <c r="N188" s="69">
        <v>0</v>
      </c>
      <c r="O188" s="70">
        <v>1081</v>
      </c>
      <c r="P188" s="71">
        <v>44470</v>
      </c>
    </row>
    <row r="189" spans="3:16" x14ac:dyDescent="0.25">
      <c r="H189" s="65">
        <v>4</v>
      </c>
      <c r="I189" s="66" t="s">
        <v>1642</v>
      </c>
      <c r="J189" s="66" t="s">
        <v>1642</v>
      </c>
      <c r="K189" s="67" t="s">
        <v>3105</v>
      </c>
      <c r="L189" s="68" t="s">
        <v>1642</v>
      </c>
      <c r="M189" s="68" t="s">
        <v>8</v>
      </c>
      <c r="N189" s="69">
        <v>0</v>
      </c>
      <c r="O189" s="70">
        <v>1081</v>
      </c>
      <c r="P189" s="71">
        <v>44470</v>
      </c>
    </row>
    <row r="190" spans="3:16" x14ac:dyDescent="0.25">
      <c r="H190" s="65">
        <v>4</v>
      </c>
      <c r="I190" s="66" t="s">
        <v>1642</v>
      </c>
      <c r="J190" s="66" t="s">
        <v>1642</v>
      </c>
      <c r="K190" s="67" t="s">
        <v>3105</v>
      </c>
      <c r="L190" s="68" t="s">
        <v>1642</v>
      </c>
      <c r="M190" s="68" t="s">
        <v>8</v>
      </c>
      <c r="N190" s="69">
        <v>0</v>
      </c>
      <c r="O190" s="70">
        <v>1081</v>
      </c>
      <c r="P190" s="71">
        <v>44470</v>
      </c>
    </row>
    <row r="191" spans="3:16" x14ac:dyDescent="0.25">
      <c r="H191" s="65">
        <v>6</v>
      </c>
      <c r="I191" s="66">
        <v>743</v>
      </c>
      <c r="J191" s="66" t="s">
        <v>3111</v>
      </c>
      <c r="K191" s="67" t="s">
        <v>3112</v>
      </c>
      <c r="L191" s="68" t="s">
        <v>3113</v>
      </c>
      <c r="M191" s="68" t="s">
        <v>8</v>
      </c>
      <c r="N191" s="69">
        <v>0</v>
      </c>
      <c r="O191" s="70">
        <v>1083</v>
      </c>
      <c r="P191" s="71">
        <v>45017</v>
      </c>
    </row>
    <row r="192" spans="3:16" x14ac:dyDescent="0.25">
      <c r="H192" s="65">
        <v>3</v>
      </c>
      <c r="I192" s="66" t="s">
        <v>1642</v>
      </c>
      <c r="J192" s="66" t="s">
        <v>1642</v>
      </c>
      <c r="K192" s="67" t="s">
        <v>3106</v>
      </c>
      <c r="L192" s="68" t="s">
        <v>1642</v>
      </c>
      <c r="M192" s="68" t="s">
        <v>8</v>
      </c>
      <c r="N192" s="69">
        <v>0</v>
      </c>
      <c r="O192" s="70">
        <v>1084</v>
      </c>
      <c r="P192" s="71">
        <v>44652</v>
      </c>
    </row>
    <row r="193" spans="8:16" x14ac:dyDescent="0.25">
      <c r="H193" s="65">
        <v>18</v>
      </c>
      <c r="I193" s="66">
        <v>1910</v>
      </c>
      <c r="J193" s="66" t="s">
        <v>3116</v>
      </c>
      <c r="K193" s="67" t="s">
        <v>3106</v>
      </c>
      <c r="L193" s="68" t="s">
        <v>3117</v>
      </c>
      <c r="M193" s="68" t="s">
        <v>8</v>
      </c>
      <c r="N193" s="69">
        <v>0</v>
      </c>
      <c r="O193" s="70">
        <v>1085</v>
      </c>
      <c r="P193" s="71">
        <v>44805</v>
      </c>
    </row>
    <row r="194" spans="8:16" x14ac:dyDescent="0.25">
      <c r="H194" s="65">
        <v>6</v>
      </c>
      <c r="I194" s="66">
        <v>1916</v>
      </c>
      <c r="J194" s="66" t="s">
        <v>3155</v>
      </c>
      <c r="K194" s="67" t="s">
        <v>3106</v>
      </c>
      <c r="L194" s="68" t="s">
        <v>3156</v>
      </c>
      <c r="M194" s="68" t="s">
        <v>8</v>
      </c>
      <c r="N194" s="69">
        <v>0</v>
      </c>
      <c r="O194" s="70">
        <v>1086</v>
      </c>
      <c r="P194" s="71">
        <v>44835</v>
      </c>
    </row>
    <row r="195" spans="8:16" x14ac:dyDescent="0.25">
      <c r="H195" s="65">
        <v>2</v>
      </c>
      <c r="I195" s="66" t="s">
        <v>1642</v>
      </c>
      <c r="J195" s="66" t="s">
        <v>1642</v>
      </c>
      <c r="K195" s="67" t="s">
        <v>3106</v>
      </c>
      <c r="L195" s="68" t="s">
        <v>1642</v>
      </c>
      <c r="M195" s="68" t="s">
        <v>8</v>
      </c>
      <c r="N195" s="69">
        <v>0</v>
      </c>
      <c r="O195" s="70">
        <v>1177</v>
      </c>
      <c r="P195" s="71">
        <v>45292</v>
      </c>
    </row>
    <row r="196" spans="8:16" x14ac:dyDescent="0.25">
      <c r="H196" s="65">
        <v>2</v>
      </c>
      <c r="I196" s="66" t="s">
        <v>1642</v>
      </c>
      <c r="J196" s="66" t="s">
        <v>1642</v>
      </c>
      <c r="K196" s="67" t="s">
        <v>3106</v>
      </c>
      <c r="L196" s="68" t="s">
        <v>1642</v>
      </c>
      <c r="M196" s="68" t="s">
        <v>8</v>
      </c>
      <c r="N196" s="69">
        <v>0</v>
      </c>
      <c r="O196" s="70">
        <v>1177</v>
      </c>
      <c r="P196" s="71">
        <v>45292</v>
      </c>
    </row>
    <row r="197" spans="8:16" x14ac:dyDescent="0.25">
      <c r="H197" s="65">
        <v>2</v>
      </c>
      <c r="I197" s="66" t="s">
        <v>1642</v>
      </c>
      <c r="J197" s="66" t="s">
        <v>1642</v>
      </c>
      <c r="K197" s="67" t="s">
        <v>3106</v>
      </c>
      <c r="L197" s="68" t="s">
        <v>1642</v>
      </c>
      <c r="M197" s="68" t="s">
        <v>8</v>
      </c>
      <c r="N197" s="69">
        <v>0</v>
      </c>
      <c r="O197" s="70">
        <v>1177</v>
      </c>
      <c r="P197" s="71">
        <v>45292</v>
      </c>
    </row>
    <row r="198" spans="8:16" x14ac:dyDescent="0.25">
      <c r="H198" s="65">
        <v>2</v>
      </c>
      <c r="I198" s="66" t="s">
        <v>1642</v>
      </c>
      <c r="J198" s="66" t="s">
        <v>1642</v>
      </c>
      <c r="K198" s="67" t="s">
        <v>3106</v>
      </c>
      <c r="L198" s="68" t="s">
        <v>1642</v>
      </c>
      <c r="M198" s="68" t="s">
        <v>8</v>
      </c>
      <c r="N198" s="69">
        <v>0</v>
      </c>
      <c r="O198" s="70">
        <v>1177</v>
      </c>
      <c r="P198" s="71">
        <v>45292</v>
      </c>
    </row>
    <row r="199" spans="8:16" x14ac:dyDescent="0.25">
      <c r="H199" s="65">
        <v>4</v>
      </c>
      <c r="I199" s="66" t="s">
        <v>1642</v>
      </c>
      <c r="J199" s="66" t="s">
        <v>1642</v>
      </c>
      <c r="K199" s="67" t="s">
        <v>3106</v>
      </c>
      <c r="L199" s="68" t="s">
        <v>1642</v>
      </c>
      <c r="M199" s="68" t="s">
        <v>8</v>
      </c>
      <c r="N199" s="69">
        <v>0</v>
      </c>
      <c r="O199" s="70">
        <v>1177</v>
      </c>
      <c r="P199" s="71">
        <v>45292</v>
      </c>
    </row>
    <row r="200" spans="8:16" x14ac:dyDescent="0.25">
      <c r="H200" s="65">
        <v>4</v>
      </c>
      <c r="I200" s="66" t="s">
        <v>1642</v>
      </c>
      <c r="J200" s="66" t="s">
        <v>1642</v>
      </c>
      <c r="K200" s="67" t="s">
        <v>3106</v>
      </c>
      <c r="L200" s="68" t="s">
        <v>1642</v>
      </c>
      <c r="M200" s="68" t="s">
        <v>8</v>
      </c>
      <c r="N200" s="69">
        <v>0</v>
      </c>
      <c r="O200" s="70">
        <v>1177</v>
      </c>
      <c r="P200" s="71">
        <v>45292</v>
      </c>
    </row>
    <row r="201" spans="8:16" x14ac:dyDescent="0.25">
      <c r="H201" s="65">
        <v>4</v>
      </c>
      <c r="I201" s="66" t="s">
        <v>1642</v>
      </c>
      <c r="J201" s="66" t="s">
        <v>1642</v>
      </c>
      <c r="K201" s="67" t="s">
        <v>3106</v>
      </c>
      <c r="L201" s="68" t="s">
        <v>1642</v>
      </c>
      <c r="M201" s="68" t="s">
        <v>8</v>
      </c>
      <c r="N201" s="69">
        <v>0</v>
      </c>
      <c r="O201" s="70">
        <v>1177</v>
      </c>
      <c r="P201" s="71">
        <v>45292</v>
      </c>
    </row>
    <row r="202" spans="8:16" x14ac:dyDescent="0.25">
      <c r="H202" s="65">
        <v>2</v>
      </c>
      <c r="I202" s="66" t="s">
        <v>1642</v>
      </c>
      <c r="J202" s="66" t="s">
        <v>1642</v>
      </c>
      <c r="K202" s="67" t="s">
        <v>3106</v>
      </c>
      <c r="L202" s="68" t="s">
        <v>1642</v>
      </c>
      <c r="M202" s="68" t="s">
        <v>8</v>
      </c>
      <c r="N202" s="69">
        <v>0</v>
      </c>
      <c r="O202" s="70">
        <v>1177</v>
      </c>
      <c r="P202" s="71">
        <v>45292</v>
      </c>
    </row>
    <row r="203" spans="8:16" x14ac:dyDescent="0.25">
      <c r="H203" s="65">
        <v>4</v>
      </c>
      <c r="I203" s="66" t="s">
        <v>1642</v>
      </c>
      <c r="J203" s="66" t="s">
        <v>1642</v>
      </c>
      <c r="K203" s="67" t="s">
        <v>3106</v>
      </c>
      <c r="L203" s="68" t="s">
        <v>1642</v>
      </c>
      <c r="M203" s="68" t="s">
        <v>8</v>
      </c>
      <c r="N203" s="69">
        <v>0</v>
      </c>
      <c r="O203" s="70">
        <v>1177</v>
      </c>
      <c r="P203" s="71">
        <v>45292</v>
      </c>
    </row>
    <row r="204" spans="8:16" x14ac:dyDescent="0.25">
      <c r="H204" s="65">
        <v>4</v>
      </c>
      <c r="I204" s="66" t="s">
        <v>1642</v>
      </c>
      <c r="J204" s="66" t="s">
        <v>1642</v>
      </c>
      <c r="K204" s="67" t="s">
        <v>3106</v>
      </c>
      <c r="L204" s="68" t="s">
        <v>1642</v>
      </c>
      <c r="M204" s="68" t="s">
        <v>8</v>
      </c>
      <c r="N204" s="69">
        <v>0</v>
      </c>
      <c r="O204" s="70">
        <v>1177</v>
      </c>
      <c r="P204" s="71">
        <v>45292</v>
      </c>
    </row>
    <row r="205" spans="8:16" x14ac:dyDescent="0.25">
      <c r="H205" s="65">
        <v>2</v>
      </c>
      <c r="I205" s="66" t="s">
        <v>1642</v>
      </c>
      <c r="J205" s="66" t="s">
        <v>1642</v>
      </c>
      <c r="K205" s="67" t="s">
        <v>3106</v>
      </c>
      <c r="L205" s="68" t="s">
        <v>1642</v>
      </c>
      <c r="M205" s="68" t="s">
        <v>8</v>
      </c>
      <c r="N205" s="69">
        <v>0</v>
      </c>
      <c r="O205" s="70">
        <v>1177</v>
      </c>
      <c r="P205" s="71">
        <v>45292</v>
      </c>
    </row>
    <row r="206" spans="8:16" x14ac:dyDescent="0.25">
      <c r="H206" s="65">
        <v>4</v>
      </c>
      <c r="I206" s="66" t="s">
        <v>1642</v>
      </c>
      <c r="J206" s="66" t="s">
        <v>1642</v>
      </c>
      <c r="K206" s="67" t="s">
        <v>3106</v>
      </c>
      <c r="L206" s="68" t="s">
        <v>1642</v>
      </c>
      <c r="M206" s="68" t="s">
        <v>8</v>
      </c>
      <c r="N206" s="69">
        <v>0</v>
      </c>
      <c r="O206" s="70">
        <v>1177</v>
      </c>
      <c r="P206" s="71">
        <v>45292</v>
      </c>
    </row>
    <row r="207" spans="8:16" x14ac:dyDescent="0.25">
      <c r="H207" s="65">
        <v>4</v>
      </c>
      <c r="I207" s="66" t="s">
        <v>1642</v>
      </c>
      <c r="J207" s="66" t="s">
        <v>1642</v>
      </c>
      <c r="K207" s="67" t="s">
        <v>3106</v>
      </c>
      <c r="L207" s="68" t="s">
        <v>1642</v>
      </c>
      <c r="M207" s="68" t="s">
        <v>8</v>
      </c>
      <c r="N207" s="69">
        <v>0</v>
      </c>
      <c r="O207" s="70">
        <v>1177</v>
      </c>
      <c r="P207" s="71">
        <v>45292</v>
      </c>
    </row>
    <row r="208" spans="8:16" x14ac:dyDescent="0.25">
      <c r="H208" s="65">
        <v>16</v>
      </c>
      <c r="I208" s="66">
        <v>317</v>
      </c>
      <c r="J208" s="66" t="s">
        <v>3126</v>
      </c>
      <c r="K208" s="67" t="s">
        <v>3112</v>
      </c>
      <c r="L208" s="68" t="s">
        <v>3127</v>
      </c>
      <c r="M208" s="68" t="s">
        <v>8</v>
      </c>
      <c r="N208" s="69">
        <v>0</v>
      </c>
      <c r="O208" s="70">
        <v>1251</v>
      </c>
      <c r="P208" s="71">
        <v>45839</v>
      </c>
    </row>
    <row r="209" spans="8:16" x14ac:dyDescent="0.25">
      <c r="H209" s="65">
        <v>16</v>
      </c>
      <c r="I209" s="66">
        <v>311</v>
      </c>
      <c r="J209" s="66" t="s">
        <v>3126</v>
      </c>
      <c r="K209" s="67" t="s">
        <v>3112</v>
      </c>
      <c r="L209" s="68" t="s">
        <v>3127</v>
      </c>
      <c r="M209" s="68" t="s">
        <v>8</v>
      </c>
      <c r="N209" s="69">
        <v>0</v>
      </c>
      <c r="O209" s="70">
        <v>1251</v>
      </c>
      <c r="P209" s="71">
        <v>45839</v>
      </c>
    </row>
    <row r="210" spans="8:16" x14ac:dyDescent="0.25">
      <c r="H210" s="65">
        <v>22</v>
      </c>
      <c r="I210" s="66">
        <v>3699</v>
      </c>
      <c r="J210" s="66" t="s">
        <v>3157</v>
      </c>
      <c r="K210" s="67" t="s">
        <v>3106</v>
      </c>
      <c r="L210" s="68" t="s">
        <v>3158</v>
      </c>
      <c r="M210" s="68" t="s">
        <v>8</v>
      </c>
      <c r="N210" s="69">
        <v>0</v>
      </c>
      <c r="O210" s="70">
        <v>1252</v>
      </c>
      <c r="P210" s="71">
        <v>45870</v>
      </c>
    </row>
    <row r="211" spans="8:16" ht="15" customHeight="1" x14ac:dyDescent="0.25">
      <c r="H211" s="65">
        <v>12</v>
      </c>
      <c r="I211" s="66">
        <v>2465</v>
      </c>
      <c r="J211" s="66" t="s">
        <v>3132</v>
      </c>
      <c r="K211" s="67" t="s">
        <v>3105</v>
      </c>
      <c r="L211" s="68" t="s">
        <v>3133</v>
      </c>
      <c r="M211" s="68" t="s">
        <v>8</v>
      </c>
      <c r="N211" s="69">
        <v>0</v>
      </c>
      <c r="O211" s="70">
        <v>1428</v>
      </c>
      <c r="P211" s="71">
        <v>43252</v>
      </c>
    </row>
    <row r="212" spans="8:16" ht="15" customHeight="1" x14ac:dyDescent="0.25">
      <c r="H212" s="65">
        <v>80</v>
      </c>
      <c r="I212" s="66">
        <v>75</v>
      </c>
      <c r="J212" s="66" t="s">
        <v>3159</v>
      </c>
      <c r="K212" s="67" t="s">
        <v>3112</v>
      </c>
      <c r="L212" s="68" t="s">
        <v>3160</v>
      </c>
      <c r="M212" s="68" t="s">
        <v>8</v>
      </c>
      <c r="N212" s="69">
        <v>0</v>
      </c>
      <c r="O212" s="70">
        <v>1596</v>
      </c>
      <c r="P212" s="71">
        <v>46661</v>
      </c>
    </row>
    <row r="213" spans="8:16" ht="15" customHeight="1" x14ac:dyDescent="0.25">
      <c r="H213" s="65">
        <v>80</v>
      </c>
      <c r="I213" s="66">
        <v>72</v>
      </c>
      <c r="J213" s="66" t="s">
        <v>3161</v>
      </c>
      <c r="K213" s="67" t="s">
        <v>3112</v>
      </c>
      <c r="L213" s="68" t="s">
        <v>3162</v>
      </c>
      <c r="M213" s="68" t="s">
        <v>8</v>
      </c>
      <c r="N213" s="69">
        <v>0</v>
      </c>
      <c r="O213" s="70">
        <v>1596</v>
      </c>
      <c r="P213" s="71">
        <v>46661</v>
      </c>
    </row>
    <row r="214" spans="8:16" x14ac:dyDescent="0.25">
      <c r="H214" s="65">
        <v>20</v>
      </c>
      <c r="I214" s="66">
        <v>935</v>
      </c>
      <c r="J214" s="66" t="s">
        <v>3163</v>
      </c>
      <c r="K214" s="67" t="s">
        <v>3105</v>
      </c>
      <c r="L214" s="68" t="s">
        <v>3164</v>
      </c>
      <c r="M214" s="68" t="s">
        <v>8</v>
      </c>
      <c r="N214" s="69">
        <v>0</v>
      </c>
      <c r="O214" s="70">
        <v>1778</v>
      </c>
      <c r="P214" s="71">
        <v>47119</v>
      </c>
    </row>
    <row r="215" spans="8:16" x14ac:dyDescent="0.25">
      <c r="H215" s="65">
        <v>4</v>
      </c>
      <c r="I215" s="66" t="s">
        <v>1642</v>
      </c>
      <c r="J215" s="66" t="s">
        <v>1642</v>
      </c>
      <c r="K215" s="67" t="s">
        <v>3106</v>
      </c>
      <c r="L215" s="68" t="s">
        <v>1642</v>
      </c>
      <c r="M215" s="68" t="s">
        <v>8</v>
      </c>
      <c r="N215" s="69">
        <v>0</v>
      </c>
      <c r="O215" s="70">
        <v>1779</v>
      </c>
      <c r="P215" s="71">
        <v>47665</v>
      </c>
    </row>
    <row r="216" spans="8:16" x14ac:dyDescent="0.25">
      <c r="H216" s="65">
        <v>16</v>
      </c>
      <c r="I216" s="66">
        <v>748</v>
      </c>
      <c r="J216" s="66" t="s">
        <v>3111</v>
      </c>
      <c r="K216" s="67" t="s">
        <v>3112</v>
      </c>
      <c r="L216" s="68" t="s">
        <v>3165</v>
      </c>
      <c r="M216" s="68" t="s">
        <v>8</v>
      </c>
      <c r="N216" s="69">
        <v>0</v>
      </c>
      <c r="O216" s="70">
        <v>1780</v>
      </c>
      <c r="P216" s="71">
        <v>47665</v>
      </c>
    </row>
    <row r="217" spans="8:16" x14ac:dyDescent="0.25">
      <c r="H217" s="65">
        <v>8</v>
      </c>
      <c r="I217" s="66">
        <v>744</v>
      </c>
      <c r="J217" s="66" t="s">
        <v>3111</v>
      </c>
      <c r="K217" s="67" t="s">
        <v>3112</v>
      </c>
      <c r="L217" s="68" t="s">
        <v>3165</v>
      </c>
      <c r="M217" s="68" t="s">
        <v>8</v>
      </c>
      <c r="N217" s="69">
        <v>0</v>
      </c>
      <c r="O217" s="70">
        <v>1780</v>
      </c>
      <c r="P217" s="71">
        <v>47665</v>
      </c>
    </row>
    <row r="218" spans="8:16" x14ac:dyDescent="0.25">
      <c r="H218" s="65">
        <v>4</v>
      </c>
      <c r="I218" s="66" t="s">
        <v>1642</v>
      </c>
      <c r="J218" s="66" t="s">
        <v>1642</v>
      </c>
      <c r="K218" s="67" t="s">
        <v>3134</v>
      </c>
      <c r="L218" s="68" t="s">
        <v>1642</v>
      </c>
      <c r="M218" s="68" t="s">
        <v>8</v>
      </c>
      <c r="N218" s="69">
        <v>0</v>
      </c>
      <c r="O218" s="70">
        <v>1782</v>
      </c>
      <c r="P218" s="71">
        <v>47209</v>
      </c>
    </row>
    <row r="219" spans="8:16" x14ac:dyDescent="0.25">
      <c r="H219" s="65">
        <v>20</v>
      </c>
      <c r="I219" s="66">
        <v>1211</v>
      </c>
      <c r="J219" s="66" t="s">
        <v>2070</v>
      </c>
      <c r="K219" s="67" t="s">
        <v>3105</v>
      </c>
      <c r="L219" s="68" t="s">
        <v>3145</v>
      </c>
      <c r="M219" s="68" t="s">
        <v>8</v>
      </c>
      <c r="N219" s="69">
        <v>0</v>
      </c>
      <c r="O219" s="70">
        <v>1855</v>
      </c>
      <c r="P219" s="71">
        <v>41974</v>
      </c>
    </row>
    <row r="220" spans="8:16" x14ac:dyDescent="0.25">
      <c r="H220" s="65">
        <v>20</v>
      </c>
      <c r="I220" s="66">
        <v>1838</v>
      </c>
      <c r="J220" s="66" t="s">
        <v>3166</v>
      </c>
      <c r="K220" s="67" t="s">
        <v>3106</v>
      </c>
      <c r="L220" s="68" t="s">
        <v>3167</v>
      </c>
      <c r="M220" s="68" t="s">
        <v>8</v>
      </c>
      <c r="N220" s="69">
        <v>0</v>
      </c>
      <c r="O220" s="70">
        <v>1857</v>
      </c>
      <c r="P220" s="71">
        <v>42339</v>
      </c>
    </row>
    <row r="221" spans="8:16" x14ac:dyDescent="0.25">
      <c r="H221" s="65">
        <v>39</v>
      </c>
      <c r="I221" s="66">
        <v>1836</v>
      </c>
      <c r="J221" s="66" t="s">
        <v>3168</v>
      </c>
      <c r="K221" s="67" t="s">
        <v>3106</v>
      </c>
      <c r="L221" s="68" t="s">
        <v>3169</v>
      </c>
      <c r="M221" s="68" t="s">
        <v>8</v>
      </c>
      <c r="N221" s="69">
        <v>0</v>
      </c>
      <c r="O221" s="70">
        <v>1857</v>
      </c>
      <c r="P221" s="71">
        <v>42339</v>
      </c>
    </row>
    <row r="222" spans="8:16" ht="15" customHeight="1" x14ac:dyDescent="0.25">
      <c r="H222" s="65">
        <v>20</v>
      </c>
      <c r="I222" s="66">
        <v>3644</v>
      </c>
      <c r="J222" s="66" t="s">
        <v>149</v>
      </c>
      <c r="K222" s="67" t="s">
        <v>3106</v>
      </c>
      <c r="L222" s="68" t="s">
        <v>3170</v>
      </c>
      <c r="M222" s="68" t="s">
        <v>8</v>
      </c>
      <c r="N222" s="69">
        <v>0</v>
      </c>
      <c r="O222" s="70">
        <v>1857</v>
      </c>
      <c r="P222" s="71">
        <v>42339</v>
      </c>
    </row>
    <row r="223" spans="8:16" x14ac:dyDescent="0.25">
      <c r="H223" s="65">
        <v>4</v>
      </c>
      <c r="I223" s="66" t="s">
        <v>1642</v>
      </c>
      <c r="J223" s="66" t="s">
        <v>1642</v>
      </c>
      <c r="K223" s="67" t="s">
        <v>3106</v>
      </c>
      <c r="L223" s="68" t="s">
        <v>1642</v>
      </c>
      <c r="M223" s="68" t="s">
        <v>8</v>
      </c>
      <c r="N223" s="69">
        <v>0</v>
      </c>
      <c r="O223" s="70">
        <v>1857</v>
      </c>
      <c r="P223" s="71">
        <v>42339</v>
      </c>
    </row>
    <row r="224" spans="8:16" x14ac:dyDescent="0.25">
      <c r="H224" s="65">
        <v>4</v>
      </c>
      <c r="I224" s="66" t="s">
        <v>1642</v>
      </c>
      <c r="J224" s="66" t="s">
        <v>1642</v>
      </c>
      <c r="K224" s="67" t="s">
        <v>3106</v>
      </c>
      <c r="L224" s="68" t="s">
        <v>1642</v>
      </c>
      <c r="M224" s="68" t="s">
        <v>8</v>
      </c>
      <c r="N224" s="69">
        <v>0</v>
      </c>
      <c r="O224" s="70">
        <v>1857</v>
      </c>
      <c r="P224" s="71">
        <v>42339</v>
      </c>
    </row>
    <row r="225" spans="8:16" ht="15" customHeight="1" x14ac:dyDescent="0.25">
      <c r="H225" s="65">
        <v>15</v>
      </c>
      <c r="I225" s="66">
        <v>4181</v>
      </c>
      <c r="J225" s="66" t="s">
        <v>2254</v>
      </c>
      <c r="K225" s="67" t="s">
        <v>3171</v>
      </c>
      <c r="L225" s="68" t="s">
        <v>3172</v>
      </c>
      <c r="M225" s="68" t="s">
        <v>8</v>
      </c>
      <c r="N225" s="69">
        <v>0</v>
      </c>
      <c r="O225" s="70">
        <v>2026</v>
      </c>
      <c r="P225" s="71">
        <v>42309</v>
      </c>
    </row>
    <row r="226" spans="8:16" ht="15" customHeight="1" x14ac:dyDescent="0.25">
      <c r="H226" s="65">
        <v>20</v>
      </c>
      <c r="I226" s="66">
        <v>2348</v>
      </c>
      <c r="J226" s="66" t="s">
        <v>3173</v>
      </c>
      <c r="K226" s="67" t="s">
        <v>3106</v>
      </c>
      <c r="L226" s="68" t="s">
        <v>3174</v>
      </c>
      <c r="M226" s="68" t="s">
        <v>8</v>
      </c>
      <c r="N226" s="69">
        <v>0</v>
      </c>
      <c r="O226" s="70">
        <v>2029</v>
      </c>
      <c r="P226" s="71">
        <v>42887</v>
      </c>
    </row>
    <row r="227" spans="8:16" ht="15" customHeight="1" x14ac:dyDescent="0.25">
      <c r="H227" s="65">
        <v>12</v>
      </c>
      <c r="I227" s="66">
        <v>942</v>
      </c>
      <c r="J227" s="66" t="s">
        <v>3175</v>
      </c>
      <c r="K227" s="67" t="s">
        <v>3112</v>
      </c>
      <c r="L227" s="68" t="s">
        <v>3176</v>
      </c>
      <c r="M227" s="68" t="s">
        <v>8</v>
      </c>
      <c r="N227" s="69">
        <v>0</v>
      </c>
      <c r="O227" s="70">
        <v>2662</v>
      </c>
      <c r="P227" s="71">
        <v>45413</v>
      </c>
    </row>
    <row r="228" spans="8:16" ht="15" customHeight="1" x14ac:dyDescent="0.25">
      <c r="H228" s="65">
        <v>24</v>
      </c>
      <c r="I228" s="66">
        <v>956</v>
      </c>
      <c r="J228" s="66" t="s">
        <v>3175</v>
      </c>
      <c r="K228" s="67" t="s">
        <v>3112</v>
      </c>
      <c r="L228" s="68" t="s">
        <v>3176</v>
      </c>
      <c r="M228" s="68" t="s">
        <v>8</v>
      </c>
      <c r="N228" s="69">
        <v>0</v>
      </c>
      <c r="O228" s="70">
        <v>2662</v>
      </c>
      <c r="P228" s="71">
        <v>45413</v>
      </c>
    </row>
    <row r="229" spans="8:16" ht="15" customHeight="1" x14ac:dyDescent="0.25">
      <c r="H229" s="65">
        <v>18</v>
      </c>
      <c r="I229" s="66">
        <v>1954</v>
      </c>
      <c r="J229" s="66" t="s">
        <v>3177</v>
      </c>
      <c r="K229" s="67" t="s">
        <v>3106</v>
      </c>
      <c r="L229" s="68" t="s">
        <v>3178</v>
      </c>
      <c r="M229" s="68" t="s">
        <v>8</v>
      </c>
      <c r="N229" s="69">
        <v>0</v>
      </c>
      <c r="O229" s="70">
        <v>2666</v>
      </c>
      <c r="P229" s="71">
        <v>44866</v>
      </c>
    </row>
    <row r="230" spans="8:16" ht="15" customHeight="1" x14ac:dyDescent="0.25">
      <c r="H230" s="65">
        <v>27</v>
      </c>
      <c r="I230" s="66">
        <v>452</v>
      </c>
      <c r="J230" s="66" t="s">
        <v>1541</v>
      </c>
      <c r="K230" s="67" t="s">
        <v>3112</v>
      </c>
      <c r="L230" s="68" t="s">
        <v>3179</v>
      </c>
      <c r="M230" s="68" t="s">
        <v>8</v>
      </c>
      <c r="N230" s="69">
        <v>0</v>
      </c>
      <c r="O230" s="70">
        <v>2917</v>
      </c>
      <c r="P230" s="71">
        <v>45566</v>
      </c>
    </row>
    <row r="231" spans="8:16" x14ac:dyDescent="0.25">
      <c r="H231" s="65">
        <v>6</v>
      </c>
      <c r="I231" s="66">
        <v>425</v>
      </c>
      <c r="J231" s="66" t="s">
        <v>3180</v>
      </c>
      <c r="K231" s="67" t="s">
        <v>3112</v>
      </c>
      <c r="L231" s="68" t="s">
        <v>3181</v>
      </c>
      <c r="M231" s="68" t="s">
        <v>8</v>
      </c>
      <c r="N231" s="69">
        <v>0</v>
      </c>
      <c r="O231" s="70">
        <v>3049</v>
      </c>
      <c r="P231" s="71">
        <v>46569</v>
      </c>
    </row>
    <row r="232" spans="8:16" ht="15" customHeight="1" x14ac:dyDescent="0.25">
      <c r="H232" s="65">
        <v>12</v>
      </c>
      <c r="I232" s="66">
        <v>2149</v>
      </c>
      <c r="J232" s="66" t="s">
        <v>3182</v>
      </c>
      <c r="K232" s="67" t="s">
        <v>3106</v>
      </c>
      <c r="L232" s="68" t="s">
        <v>3183</v>
      </c>
      <c r="M232" s="68" t="s">
        <v>8</v>
      </c>
      <c r="N232" s="69">
        <v>0</v>
      </c>
      <c r="O232" s="70">
        <v>3050</v>
      </c>
      <c r="P232" s="71">
        <v>45658</v>
      </c>
    </row>
    <row r="233" spans="8:16" ht="15" customHeight="1" x14ac:dyDescent="0.25">
      <c r="H233" s="65">
        <v>6</v>
      </c>
      <c r="I233" s="66">
        <v>832</v>
      </c>
      <c r="J233" s="66" t="s">
        <v>3184</v>
      </c>
      <c r="K233" s="67" t="s">
        <v>3105</v>
      </c>
      <c r="L233" s="68" t="s">
        <v>3185</v>
      </c>
      <c r="M233" s="68" t="s">
        <v>8</v>
      </c>
      <c r="N233" s="69">
        <v>0</v>
      </c>
      <c r="O233" s="70">
        <v>3126</v>
      </c>
      <c r="P233" s="71">
        <v>46722</v>
      </c>
    </row>
    <row r="234" spans="8:16" ht="15" customHeight="1" x14ac:dyDescent="0.25">
      <c r="H234" s="65">
        <v>6</v>
      </c>
      <c r="I234" s="66">
        <v>822</v>
      </c>
      <c r="J234" s="66" t="s">
        <v>3184</v>
      </c>
      <c r="K234" s="67" t="s">
        <v>3105</v>
      </c>
      <c r="L234" s="68" t="s">
        <v>3185</v>
      </c>
      <c r="M234" s="68" t="s">
        <v>8</v>
      </c>
      <c r="N234" s="69">
        <v>0</v>
      </c>
      <c r="O234" s="70">
        <v>3126</v>
      </c>
      <c r="P234" s="71">
        <v>46722</v>
      </c>
    </row>
    <row r="235" spans="8:16" ht="15" customHeight="1" x14ac:dyDescent="0.25">
      <c r="H235" s="65">
        <v>10</v>
      </c>
      <c r="I235" s="66">
        <v>1682</v>
      </c>
      <c r="J235" s="66" t="s">
        <v>3186</v>
      </c>
      <c r="K235" s="67" t="s">
        <v>3105</v>
      </c>
      <c r="L235" s="68" t="s">
        <v>3187</v>
      </c>
      <c r="M235" s="68" t="s">
        <v>8</v>
      </c>
      <c r="N235" s="69">
        <v>0</v>
      </c>
      <c r="O235" s="70">
        <v>3126</v>
      </c>
      <c r="P235" s="71">
        <v>46722</v>
      </c>
    </row>
    <row r="236" spans="8:16" ht="26.25" x14ac:dyDescent="0.25">
      <c r="H236" s="96">
        <v>12</v>
      </c>
      <c r="I236" s="66">
        <v>1182</v>
      </c>
      <c r="J236" s="66" t="s">
        <v>3136</v>
      </c>
      <c r="K236" s="67" t="s">
        <v>3112</v>
      </c>
      <c r="L236" s="68" t="s">
        <v>3188</v>
      </c>
      <c r="M236" s="68" t="s">
        <v>8</v>
      </c>
      <c r="N236" s="69">
        <v>0</v>
      </c>
      <c r="O236" s="68">
        <v>3227</v>
      </c>
      <c r="P236" s="71">
        <v>46753</v>
      </c>
    </row>
    <row r="237" spans="8:16" ht="26.25" x14ac:dyDescent="0.25">
      <c r="H237" s="96">
        <v>12</v>
      </c>
      <c r="I237" s="66">
        <v>1222</v>
      </c>
      <c r="J237" s="66" t="s">
        <v>3136</v>
      </c>
      <c r="K237" s="67" t="s">
        <v>3112</v>
      </c>
      <c r="L237" s="68" t="s">
        <v>3188</v>
      </c>
      <c r="M237" s="68" t="s">
        <v>8</v>
      </c>
      <c r="N237" s="69">
        <v>0</v>
      </c>
      <c r="O237" s="68">
        <v>3227</v>
      </c>
      <c r="P237" s="71">
        <v>46753</v>
      </c>
    </row>
    <row r="238" spans="8:16" ht="26.25" x14ac:dyDescent="0.25">
      <c r="H238" s="96">
        <v>12</v>
      </c>
      <c r="I238" s="66">
        <v>1200</v>
      </c>
      <c r="J238" s="66" t="s">
        <v>3136</v>
      </c>
      <c r="K238" s="67" t="s">
        <v>3112</v>
      </c>
      <c r="L238" s="68" t="s">
        <v>3188</v>
      </c>
      <c r="M238" s="68" t="s">
        <v>8</v>
      </c>
      <c r="N238" s="69">
        <v>0</v>
      </c>
      <c r="O238" s="68">
        <v>3227</v>
      </c>
      <c r="P238" s="71">
        <v>46753</v>
      </c>
    </row>
    <row r="239" spans="8:16" x14ac:dyDescent="0.25">
      <c r="H239" s="65">
        <v>2</v>
      </c>
      <c r="I239" s="66" t="s">
        <v>1642</v>
      </c>
      <c r="J239" s="66" t="s">
        <v>1642</v>
      </c>
      <c r="K239" s="67" t="s">
        <v>3106</v>
      </c>
      <c r="L239" s="68" t="s">
        <v>1642</v>
      </c>
      <c r="M239" s="68" t="s">
        <v>9</v>
      </c>
      <c r="N239" s="69">
        <v>0</v>
      </c>
      <c r="O239" s="70">
        <v>1014</v>
      </c>
      <c r="P239" s="71">
        <v>44287</v>
      </c>
    </row>
    <row r="240" spans="8:16" x14ac:dyDescent="0.25">
      <c r="H240" s="65">
        <v>2</v>
      </c>
      <c r="I240" s="66" t="s">
        <v>1642</v>
      </c>
      <c r="J240" s="66" t="s">
        <v>1642</v>
      </c>
      <c r="K240" s="67" t="s">
        <v>3106</v>
      </c>
      <c r="L240" s="68" t="s">
        <v>1642</v>
      </c>
      <c r="M240" s="68" t="s">
        <v>9</v>
      </c>
      <c r="N240" s="69">
        <v>0</v>
      </c>
      <c r="O240" s="70">
        <v>1014</v>
      </c>
      <c r="P240" s="71">
        <v>44287</v>
      </c>
    </row>
    <row r="241" spans="8:16" x14ac:dyDescent="0.25">
      <c r="H241" s="65">
        <v>4</v>
      </c>
      <c r="I241" s="66" t="s">
        <v>1642</v>
      </c>
      <c r="J241" s="66" t="s">
        <v>1642</v>
      </c>
      <c r="K241" s="67" t="s">
        <v>3106</v>
      </c>
      <c r="L241" s="68" t="s">
        <v>1642</v>
      </c>
      <c r="M241" s="68" t="s">
        <v>9</v>
      </c>
      <c r="N241" s="69">
        <v>0</v>
      </c>
      <c r="O241" s="70">
        <v>1014</v>
      </c>
      <c r="P241" s="71">
        <v>44287</v>
      </c>
    </row>
    <row r="242" spans="8:16" x14ac:dyDescent="0.25">
      <c r="H242" s="65">
        <v>2</v>
      </c>
      <c r="I242" s="66" t="s">
        <v>1642</v>
      </c>
      <c r="J242" s="66" t="s">
        <v>1642</v>
      </c>
      <c r="K242" s="67" t="s">
        <v>3106</v>
      </c>
      <c r="L242" s="68" t="s">
        <v>1642</v>
      </c>
      <c r="M242" s="68" t="s">
        <v>9</v>
      </c>
      <c r="N242" s="69">
        <v>0</v>
      </c>
      <c r="O242" s="70">
        <v>1014</v>
      </c>
      <c r="P242" s="71">
        <v>44287</v>
      </c>
    </row>
    <row r="243" spans="8:16" x14ac:dyDescent="0.25">
      <c r="H243" s="65">
        <v>2</v>
      </c>
      <c r="I243" s="66" t="s">
        <v>1642</v>
      </c>
      <c r="J243" s="66" t="s">
        <v>1642</v>
      </c>
      <c r="K243" s="67" t="s">
        <v>3106</v>
      </c>
      <c r="L243" s="68" t="s">
        <v>1642</v>
      </c>
      <c r="M243" s="68" t="s">
        <v>9</v>
      </c>
      <c r="N243" s="69">
        <v>0</v>
      </c>
      <c r="O243" s="70">
        <v>1014</v>
      </c>
      <c r="P243" s="71">
        <v>44287</v>
      </c>
    </row>
    <row r="244" spans="8:16" x14ac:dyDescent="0.25">
      <c r="H244" s="65">
        <v>12</v>
      </c>
      <c r="I244" s="66">
        <v>808</v>
      </c>
      <c r="J244" s="66" t="s">
        <v>3189</v>
      </c>
      <c r="K244" s="67" t="s">
        <v>3112</v>
      </c>
      <c r="L244" s="68" t="s">
        <v>3190</v>
      </c>
      <c r="M244" s="68" t="s">
        <v>9</v>
      </c>
      <c r="N244" s="69">
        <v>0</v>
      </c>
      <c r="O244" s="70">
        <v>1083</v>
      </c>
      <c r="P244" s="71">
        <v>45017</v>
      </c>
    </row>
    <row r="245" spans="8:16" x14ac:dyDescent="0.25">
      <c r="H245" s="65">
        <v>12</v>
      </c>
      <c r="I245" s="66">
        <v>804</v>
      </c>
      <c r="J245" s="66" t="s">
        <v>3189</v>
      </c>
      <c r="K245" s="67" t="s">
        <v>3112</v>
      </c>
      <c r="L245" s="68" t="s">
        <v>3190</v>
      </c>
      <c r="M245" s="68" t="s">
        <v>9</v>
      </c>
      <c r="N245" s="69">
        <v>0</v>
      </c>
      <c r="O245" s="70">
        <v>1083</v>
      </c>
      <c r="P245" s="71">
        <v>45017</v>
      </c>
    </row>
    <row r="246" spans="8:16" x14ac:dyDescent="0.25">
      <c r="H246" s="65">
        <v>12</v>
      </c>
      <c r="I246" s="66">
        <v>800</v>
      </c>
      <c r="J246" s="66" t="s">
        <v>3189</v>
      </c>
      <c r="K246" s="67" t="s">
        <v>3112</v>
      </c>
      <c r="L246" s="68" t="s">
        <v>3190</v>
      </c>
      <c r="M246" s="68" t="s">
        <v>9</v>
      </c>
      <c r="N246" s="69">
        <v>0</v>
      </c>
      <c r="O246" s="70">
        <v>1083</v>
      </c>
      <c r="P246" s="71">
        <v>45017</v>
      </c>
    </row>
    <row r="247" spans="8:16" ht="15" customHeight="1" x14ac:dyDescent="0.25">
      <c r="H247" s="65">
        <v>12</v>
      </c>
      <c r="I247" s="66">
        <v>4028</v>
      </c>
      <c r="J247" s="66" t="s">
        <v>3191</v>
      </c>
      <c r="K247" s="67" t="s">
        <v>3106</v>
      </c>
      <c r="L247" s="68" t="s">
        <v>3192</v>
      </c>
      <c r="M247" s="68" t="s">
        <v>9</v>
      </c>
      <c r="N247" s="69">
        <v>0</v>
      </c>
      <c r="O247" s="70">
        <v>1084</v>
      </c>
      <c r="P247" s="71">
        <v>44652</v>
      </c>
    </row>
    <row r="248" spans="8:16" ht="15" customHeight="1" x14ac:dyDescent="0.25">
      <c r="H248" s="65">
        <v>16</v>
      </c>
      <c r="I248" s="66">
        <v>2104</v>
      </c>
      <c r="J248" s="66" t="s">
        <v>3193</v>
      </c>
      <c r="K248" s="67" t="s">
        <v>3106</v>
      </c>
      <c r="L248" s="68" t="s">
        <v>3194</v>
      </c>
      <c r="M248" s="68" t="s">
        <v>9</v>
      </c>
      <c r="N248" s="69">
        <v>0</v>
      </c>
      <c r="O248" s="70">
        <v>1085</v>
      </c>
      <c r="P248" s="71">
        <v>44805</v>
      </c>
    </row>
    <row r="249" spans="8:16" x14ac:dyDescent="0.25">
      <c r="H249" s="65">
        <v>20</v>
      </c>
      <c r="I249" s="66">
        <v>803</v>
      </c>
      <c r="J249" s="66" t="s">
        <v>3195</v>
      </c>
      <c r="K249" s="67" t="s">
        <v>3105</v>
      </c>
      <c r="L249" s="68" t="s">
        <v>3196</v>
      </c>
      <c r="M249" s="68" t="s">
        <v>9</v>
      </c>
      <c r="N249" s="69">
        <v>0</v>
      </c>
      <c r="O249" s="70">
        <v>1172</v>
      </c>
      <c r="P249" s="71">
        <v>45505</v>
      </c>
    </row>
    <row r="250" spans="8:16" ht="15" customHeight="1" x14ac:dyDescent="0.25">
      <c r="H250" s="65">
        <v>30</v>
      </c>
      <c r="I250" s="66">
        <v>3957</v>
      </c>
      <c r="J250" s="66" t="s">
        <v>613</v>
      </c>
      <c r="K250" s="67" t="s">
        <v>3106</v>
      </c>
      <c r="L250" s="68" t="s">
        <v>3197</v>
      </c>
      <c r="M250" s="68" t="s">
        <v>9</v>
      </c>
      <c r="N250" s="69">
        <v>0</v>
      </c>
      <c r="O250" s="70">
        <v>1176</v>
      </c>
      <c r="P250" s="71">
        <v>45413</v>
      </c>
    </row>
    <row r="251" spans="8:16" x14ac:dyDescent="0.25">
      <c r="H251" s="65">
        <v>2</v>
      </c>
      <c r="I251" s="66" t="s">
        <v>1642</v>
      </c>
      <c r="J251" s="66" t="s">
        <v>1642</v>
      </c>
      <c r="K251" s="67" t="s">
        <v>3106</v>
      </c>
      <c r="L251" s="68" t="s">
        <v>1642</v>
      </c>
      <c r="M251" s="68" t="s">
        <v>9</v>
      </c>
      <c r="N251" s="69">
        <v>0</v>
      </c>
      <c r="O251" s="70">
        <v>1177</v>
      </c>
      <c r="P251" s="71">
        <v>45292</v>
      </c>
    </row>
    <row r="252" spans="8:16" x14ac:dyDescent="0.25">
      <c r="H252" s="65">
        <v>4</v>
      </c>
      <c r="I252" s="66" t="s">
        <v>1642</v>
      </c>
      <c r="J252" s="66" t="s">
        <v>1642</v>
      </c>
      <c r="K252" s="67" t="s">
        <v>3106</v>
      </c>
      <c r="L252" s="68" t="s">
        <v>1642</v>
      </c>
      <c r="M252" s="68" t="s">
        <v>9</v>
      </c>
      <c r="N252" s="69">
        <v>0</v>
      </c>
      <c r="O252" s="70">
        <v>1177</v>
      </c>
      <c r="P252" s="71">
        <v>45292</v>
      </c>
    </row>
    <row r="253" spans="8:16" x14ac:dyDescent="0.25">
      <c r="H253" s="65">
        <v>82</v>
      </c>
      <c r="I253" s="66">
        <v>3937</v>
      </c>
      <c r="J253" s="66" t="s">
        <v>3198</v>
      </c>
      <c r="K253" s="67" t="s">
        <v>3106</v>
      </c>
      <c r="L253" s="68" t="s">
        <v>3199</v>
      </c>
      <c r="M253" s="68" t="s">
        <v>9</v>
      </c>
      <c r="N253" s="69">
        <v>0</v>
      </c>
      <c r="O253" s="70">
        <v>1687</v>
      </c>
      <c r="P253" s="71">
        <v>46478</v>
      </c>
    </row>
    <row r="254" spans="8:16" x14ac:dyDescent="0.25">
      <c r="H254" s="65">
        <v>17</v>
      </c>
      <c r="I254" s="66">
        <v>1742</v>
      </c>
      <c r="J254" s="66" t="s">
        <v>3200</v>
      </c>
      <c r="K254" s="67" t="s">
        <v>3106</v>
      </c>
      <c r="L254" s="68" t="s">
        <v>3201</v>
      </c>
      <c r="M254" s="68" t="s">
        <v>9</v>
      </c>
      <c r="N254" s="69">
        <v>0</v>
      </c>
      <c r="O254" s="70">
        <v>1779</v>
      </c>
      <c r="P254" s="71">
        <v>47665</v>
      </c>
    </row>
    <row r="255" spans="8:16" x14ac:dyDescent="0.25">
      <c r="H255" s="65">
        <v>4</v>
      </c>
      <c r="I255" s="66" t="s">
        <v>1642</v>
      </c>
      <c r="J255" s="66" t="s">
        <v>1642</v>
      </c>
      <c r="K255" s="67" t="s">
        <v>3106</v>
      </c>
      <c r="L255" s="68" t="s">
        <v>1642</v>
      </c>
      <c r="M255" s="68" t="s">
        <v>9</v>
      </c>
      <c r="N255" s="69">
        <v>0</v>
      </c>
      <c r="O255" s="70">
        <v>1779</v>
      </c>
      <c r="P255" s="71">
        <v>47665</v>
      </c>
    </row>
    <row r="256" spans="8:16" x14ac:dyDescent="0.25">
      <c r="H256" s="65">
        <v>4</v>
      </c>
      <c r="I256" s="66" t="s">
        <v>1642</v>
      </c>
      <c r="J256" s="66" t="s">
        <v>1642</v>
      </c>
      <c r="K256" s="67" t="s">
        <v>3106</v>
      </c>
      <c r="L256" s="68" t="s">
        <v>1642</v>
      </c>
      <c r="M256" s="68" t="s">
        <v>9</v>
      </c>
      <c r="N256" s="69">
        <v>0</v>
      </c>
      <c r="O256" s="70">
        <v>1779</v>
      </c>
      <c r="P256" s="71">
        <v>47665</v>
      </c>
    </row>
    <row r="257" spans="3:16" x14ac:dyDescent="0.25">
      <c r="H257" s="65">
        <v>4</v>
      </c>
      <c r="I257" s="66" t="s">
        <v>1642</v>
      </c>
      <c r="J257" s="66" t="s">
        <v>1642</v>
      </c>
      <c r="K257" s="67" t="s">
        <v>3106</v>
      </c>
      <c r="L257" s="68" t="s">
        <v>1642</v>
      </c>
      <c r="M257" s="68" t="s">
        <v>9</v>
      </c>
      <c r="N257" s="69">
        <v>0</v>
      </c>
      <c r="O257" s="70">
        <v>1779</v>
      </c>
      <c r="P257" s="71">
        <v>47665</v>
      </c>
    </row>
    <row r="258" spans="3:16" x14ac:dyDescent="0.25">
      <c r="H258" s="65">
        <v>8</v>
      </c>
      <c r="I258" s="66">
        <v>72</v>
      </c>
      <c r="J258" s="66" t="s">
        <v>3202</v>
      </c>
      <c r="K258" s="67" t="s">
        <v>3112</v>
      </c>
      <c r="L258" s="68" t="s">
        <v>3203</v>
      </c>
      <c r="M258" s="68" t="s">
        <v>9</v>
      </c>
      <c r="N258" s="69">
        <v>0</v>
      </c>
      <c r="O258" s="70">
        <v>1780</v>
      </c>
      <c r="P258" s="71">
        <v>47665</v>
      </c>
    </row>
    <row r="259" spans="3:16" ht="15" customHeight="1" x14ac:dyDescent="0.25">
      <c r="H259" s="65">
        <v>16</v>
      </c>
      <c r="I259" s="66">
        <v>80</v>
      </c>
      <c r="J259" s="66" t="s">
        <v>3159</v>
      </c>
      <c r="K259" s="67" t="s">
        <v>3112</v>
      </c>
      <c r="L259" s="68" t="s">
        <v>3204</v>
      </c>
      <c r="M259" s="68" t="s">
        <v>9</v>
      </c>
      <c r="N259" s="69">
        <v>0</v>
      </c>
      <c r="O259" s="70">
        <v>1780</v>
      </c>
      <c r="P259" s="71">
        <v>47665</v>
      </c>
    </row>
    <row r="260" spans="3:16" ht="15" customHeight="1" x14ac:dyDescent="0.25">
      <c r="H260" s="65">
        <v>12</v>
      </c>
      <c r="I260" s="66">
        <v>1815</v>
      </c>
      <c r="J260" s="66" t="s">
        <v>3205</v>
      </c>
      <c r="K260" s="67" t="s">
        <v>3106</v>
      </c>
      <c r="L260" s="68" t="s">
        <v>3206</v>
      </c>
      <c r="M260" s="68" t="s">
        <v>9</v>
      </c>
      <c r="N260" s="69">
        <v>0</v>
      </c>
      <c r="O260" s="70">
        <v>1857</v>
      </c>
      <c r="P260" s="71">
        <v>42339</v>
      </c>
    </row>
    <row r="261" spans="3:16" ht="15" customHeight="1" x14ac:dyDescent="0.25">
      <c r="H261" s="65">
        <v>10</v>
      </c>
      <c r="I261" s="66">
        <v>600</v>
      </c>
      <c r="J261" s="66" t="s">
        <v>3207</v>
      </c>
      <c r="K261" s="67" t="s">
        <v>3208</v>
      </c>
      <c r="L261" s="68" t="s">
        <v>3209</v>
      </c>
      <c r="M261" s="68" t="s">
        <v>9</v>
      </c>
      <c r="N261" s="69">
        <v>0</v>
      </c>
      <c r="O261" s="70">
        <v>2028</v>
      </c>
      <c r="P261" s="71">
        <v>42675</v>
      </c>
    </row>
    <row r="262" spans="3:16" ht="15" customHeight="1" x14ac:dyDescent="0.25">
      <c r="H262" s="65">
        <v>20</v>
      </c>
      <c r="I262" s="66">
        <v>2368</v>
      </c>
      <c r="J262" s="66" t="s">
        <v>3012</v>
      </c>
      <c r="K262" s="67" t="s">
        <v>3106</v>
      </c>
      <c r="L262" s="68" t="s">
        <v>3210</v>
      </c>
      <c r="M262" s="68" t="s">
        <v>9</v>
      </c>
      <c r="N262" s="69">
        <v>0</v>
      </c>
      <c r="O262" s="70">
        <v>2029</v>
      </c>
      <c r="P262" s="71">
        <v>42887</v>
      </c>
    </row>
    <row r="263" spans="3:16" ht="15" customHeight="1" x14ac:dyDescent="0.25">
      <c r="H263" s="65">
        <v>18</v>
      </c>
      <c r="I263" s="66">
        <v>1948</v>
      </c>
      <c r="J263" s="66" t="s">
        <v>3177</v>
      </c>
      <c r="K263" s="67" t="s">
        <v>3106</v>
      </c>
      <c r="L263" s="68" t="s">
        <v>3178</v>
      </c>
      <c r="M263" s="68" t="s">
        <v>9</v>
      </c>
      <c r="N263" s="69">
        <v>0</v>
      </c>
      <c r="O263" s="70">
        <v>2666</v>
      </c>
      <c r="P263" s="71">
        <v>44866</v>
      </c>
    </row>
    <row r="264" spans="3:16" ht="15" customHeight="1" x14ac:dyDescent="0.25">
      <c r="H264" s="65">
        <v>25</v>
      </c>
      <c r="I264" s="66">
        <v>2351</v>
      </c>
      <c r="J264" s="66" t="s">
        <v>3173</v>
      </c>
      <c r="K264" s="67" t="s">
        <v>3106</v>
      </c>
      <c r="L264" s="68" t="s">
        <v>3211</v>
      </c>
      <c r="M264" s="68" t="s">
        <v>9</v>
      </c>
      <c r="N264" s="69">
        <v>0</v>
      </c>
      <c r="O264" s="70">
        <v>2918</v>
      </c>
      <c r="P264" s="71">
        <v>45597</v>
      </c>
    </row>
    <row r="265" spans="3:16" ht="15" customHeight="1" x14ac:dyDescent="0.25">
      <c r="H265" s="65">
        <v>18</v>
      </c>
      <c r="I265" s="66">
        <v>3850</v>
      </c>
      <c r="J265" s="66" t="s">
        <v>3212</v>
      </c>
      <c r="K265" s="67" t="s">
        <v>3106</v>
      </c>
      <c r="L265" s="68" t="s">
        <v>3213</v>
      </c>
      <c r="M265" s="68" t="s">
        <v>9</v>
      </c>
      <c r="N265" s="69">
        <v>0</v>
      </c>
      <c r="O265" s="70">
        <v>3066</v>
      </c>
      <c r="P265" s="71">
        <v>47058</v>
      </c>
    </row>
    <row r="266" spans="3:16" x14ac:dyDescent="0.25">
      <c r="C266" s="101"/>
      <c r="D266" s="105"/>
      <c r="E266" s="106"/>
      <c r="F266" s="543"/>
      <c r="G266" s="127"/>
      <c r="H266" s="65">
        <v>8</v>
      </c>
      <c r="I266" s="66">
        <v>3896</v>
      </c>
      <c r="J266" s="66" t="s">
        <v>3149</v>
      </c>
      <c r="K266" s="67" t="s">
        <v>3106</v>
      </c>
      <c r="L266" s="68" t="s">
        <v>3150</v>
      </c>
      <c r="M266" s="68" t="s">
        <v>11</v>
      </c>
      <c r="N266" s="69">
        <v>177795.68323</v>
      </c>
      <c r="O266" s="70">
        <v>1014</v>
      </c>
      <c r="P266" s="71">
        <v>44287</v>
      </c>
    </row>
    <row r="267" spans="3:16" x14ac:dyDescent="0.25">
      <c r="C267" s="101"/>
      <c r="D267" s="105"/>
      <c r="E267" s="106"/>
      <c r="F267" s="543"/>
      <c r="G267" s="127"/>
      <c r="H267" s="65">
        <v>12</v>
      </c>
      <c r="I267" s="66">
        <v>688</v>
      </c>
      <c r="J267" s="66" t="s">
        <v>3111</v>
      </c>
      <c r="K267" s="67" t="s">
        <v>3112</v>
      </c>
      <c r="L267" s="68" t="s">
        <v>3165</v>
      </c>
      <c r="M267" s="68" t="s">
        <v>11</v>
      </c>
      <c r="N267" s="69">
        <v>84232.251635000008</v>
      </c>
      <c r="O267" s="70">
        <v>1082</v>
      </c>
      <c r="P267" s="71">
        <v>44621</v>
      </c>
    </row>
    <row r="268" spans="3:16" x14ac:dyDescent="0.25">
      <c r="C268" s="101"/>
      <c r="D268" s="105"/>
      <c r="E268" s="106"/>
      <c r="F268" s="543"/>
      <c r="G268" s="127"/>
      <c r="H268" s="65">
        <v>12</v>
      </c>
      <c r="I268" s="66">
        <v>684</v>
      </c>
      <c r="J268" s="66" t="s">
        <v>3111</v>
      </c>
      <c r="K268" s="67" t="s">
        <v>3112</v>
      </c>
      <c r="L268" s="68" t="s">
        <v>3165</v>
      </c>
      <c r="M268" s="68" t="s">
        <v>11</v>
      </c>
      <c r="N268" s="69">
        <v>141190.14353</v>
      </c>
      <c r="O268" s="70">
        <v>1082</v>
      </c>
      <c r="P268" s="71">
        <v>44621</v>
      </c>
    </row>
    <row r="269" spans="3:16" x14ac:dyDescent="0.25">
      <c r="C269" s="101"/>
      <c r="D269" s="105"/>
      <c r="E269" s="106"/>
      <c r="F269" s="543"/>
      <c r="G269" s="127"/>
      <c r="H269" s="65">
        <v>12</v>
      </c>
      <c r="I269" s="66">
        <v>678</v>
      </c>
      <c r="J269" s="66" t="s">
        <v>3111</v>
      </c>
      <c r="K269" s="67" t="s">
        <v>3112</v>
      </c>
      <c r="L269" s="68" t="s">
        <v>3165</v>
      </c>
      <c r="M269" s="68" t="s">
        <v>11</v>
      </c>
      <c r="N269" s="69">
        <v>156535.28292</v>
      </c>
      <c r="O269" s="70">
        <v>1082</v>
      </c>
      <c r="P269" s="71">
        <v>44621</v>
      </c>
    </row>
    <row r="270" spans="3:16" x14ac:dyDescent="0.25">
      <c r="C270" s="101"/>
      <c r="D270" s="375"/>
      <c r="E270" s="106"/>
      <c r="F270" s="543"/>
      <c r="G270" s="127"/>
      <c r="H270" s="65">
        <v>4</v>
      </c>
      <c r="I270" s="66" t="s">
        <v>1642</v>
      </c>
      <c r="J270" s="66" t="s">
        <v>1642</v>
      </c>
      <c r="K270" s="67" t="s">
        <v>3106</v>
      </c>
      <c r="L270" s="68" t="s">
        <v>1642</v>
      </c>
      <c r="M270" s="68" t="s">
        <v>11</v>
      </c>
      <c r="N270" s="69">
        <v>23095.105785</v>
      </c>
      <c r="O270" s="70">
        <v>1084</v>
      </c>
      <c r="P270" s="71">
        <v>44652</v>
      </c>
    </row>
    <row r="271" spans="3:16" x14ac:dyDescent="0.25">
      <c r="C271" s="101"/>
      <c r="D271" s="105"/>
      <c r="E271" s="106"/>
      <c r="F271" s="543"/>
      <c r="G271" s="127"/>
      <c r="H271" s="65">
        <v>4</v>
      </c>
      <c r="I271" s="66" t="s">
        <v>1642</v>
      </c>
      <c r="J271" s="66" t="s">
        <v>1642</v>
      </c>
      <c r="K271" s="67" t="s">
        <v>3106</v>
      </c>
      <c r="L271" s="68" t="s">
        <v>1642</v>
      </c>
      <c r="M271" s="68" t="s">
        <v>11</v>
      </c>
      <c r="N271" s="69">
        <v>7256.4060849999996</v>
      </c>
      <c r="O271" s="70">
        <v>1084</v>
      </c>
      <c r="P271" s="71">
        <v>44652</v>
      </c>
    </row>
    <row r="272" spans="3:16" x14ac:dyDescent="0.25">
      <c r="C272" s="101"/>
      <c r="D272" s="105"/>
      <c r="E272" s="106"/>
      <c r="F272" s="543"/>
      <c r="G272" s="127"/>
      <c r="H272" s="65">
        <v>20</v>
      </c>
      <c r="I272" s="66">
        <v>802</v>
      </c>
      <c r="J272" s="66" t="s">
        <v>285</v>
      </c>
      <c r="K272" s="67" t="s">
        <v>3105</v>
      </c>
      <c r="L272" s="68" t="s">
        <v>3214</v>
      </c>
      <c r="M272" s="68" t="s">
        <v>11</v>
      </c>
      <c r="N272" s="69">
        <v>84046.544135000018</v>
      </c>
      <c r="O272" s="70">
        <v>1172</v>
      </c>
      <c r="P272" s="71">
        <v>45505</v>
      </c>
    </row>
    <row r="273" spans="1:16" x14ac:dyDescent="0.25">
      <c r="C273" s="101"/>
      <c r="D273" s="105"/>
      <c r="E273" s="106"/>
      <c r="F273" s="543"/>
      <c r="G273" s="127"/>
      <c r="H273" s="65">
        <v>2</v>
      </c>
      <c r="I273" s="66" t="s">
        <v>1642</v>
      </c>
      <c r="J273" s="66" t="s">
        <v>1642</v>
      </c>
      <c r="K273" s="67" t="s">
        <v>3106</v>
      </c>
      <c r="L273" s="68" t="s">
        <v>1642</v>
      </c>
      <c r="M273" s="68" t="s">
        <v>11</v>
      </c>
      <c r="N273" s="69">
        <v>11362.53939</v>
      </c>
      <c r="O273" s="70">
        <v>1177</v>
      </c>
      <c r="P273" s="71">
        <v>45292</v>
      </c>
    </row>
    <row r="274" spans="1:16" x14ac:dyDescent="0.25">
      <c r="C274" s="101"/>
      <c r="D274" s="105"/>
      <c r="E274" s="106"/>
      <c r="F274" s="543"/>
      <c r="G274" s="127"/>
      <c r="H274" s="65">
        <v>30</v>
      </c>
      <c r="I274" s="66">
        <v>45</v>
      </c>
      <c r="J274" s="66" t="s">
        <v>3215</v>
      </c>
      <c r="K274" s="67" t="s">
        <v>3112</v>
      </c>
      <c r="L274" s="68" t="s">
        <v>3216</v>
      </c>
      <c r="M274" s="68" t="s">
        <v>11</v>
      </c>
      <c r="N274" s="69">
        <v>18858.878125000003</v>
      </c>
      <c r="O274" s="70">
        <v>1856</v>
      </c>
      <c r="P274" s="71">
        <v>42339</v>
      </c>
    </row>
    <row r="275" spans="1:16" x14ac:dyDescent="0.25">
      <c r="C275" s="101"/>
      <c r="D275" s="105"/>
      <c r="E275" s="106"/>
      <c r="F275" s="543"/>
      <c r="G275" s="127"/>
      <c r="H275" s="65">
        <v>8</v>
      </c>
      <c r="I275" s="66">
        <v>3875</v>
      </c>
      <c r="J275" s="66" t="s">
        <v>3212</v>
      </c>
      <c r="K275" s="67" t="s">
        <v>3106</v>
      </c>
      <c r="L275" s="68" t="s">
        <v>3217</v>
      </c>
      <c r="M275" s="68" t="s">
        <v>12</v>
      </c>
      <c r="N275" s="69">
        <v>282875.91253000003</v>
      </c>
      <c r="O275" s="70">
        <v>1014</v>
      </c>
      <c r="P275" s="71">
        <v>44287</v>
      </c>
    </row>
    <row r="276" spans="1:16" x14ac:dyDescent="0.25">
      <c r="C276" s="101"/>
      <c r="D276" s="105"/>
      <c r="E276" s="106"/>
      <c r="F276" s="543"/>
      <c r="G276" s="127"/>
      <c r="H276" s="65">
        <v>8</v>
      </c>
      <c r="I276" s="66">
        <v>3890</v>
      </c>
      <c r="J276" s="66" t="s">
        <v>3149</v>
      </c>
      <c r="K276" s="67" t="s">
        <v>3106</v>
      </c>
      <c r="L276" s="68" t="s">
        <v>3150</v>
      </c>
      <c r="M276" s="68" t="s">
        <v>12</v>
      </c>
      <c r="N276" s="69">
        <v>317303.34543000004</v>
      </c>
      <c r="O276" s="70">
        <v>1014</v>
      </c>
      <c r="P276" s="71">
        <v>44287</v>
      </c>
    </row>
    <row r="277" spans="1:16" x14ac:dyDescent="0.25">
      <c r="C277" s="101"/>
      <c r="D277" s="105"/>
      <c r="E277" s="106"/>
      <c r="F277" s="543"/>
      <c r="G277" s="127"/>
      <c r="H277" s="65">
        <v>16</v>
      </c>
      <c r="I277" s="66">
        <v>3885</v>
      </c>
      <c r="J277" s="66" t="s">
        <v>3212</v>
      </c>
      <c r="K277" s="67" t="s">
        <v>3106</v>
      </c>
      <c r="L277" s="68" t="s">
        <v>3217</v>
      </c>
      <c r="M277" s="68" t="s">
        <v>12</v>
      </c>
      <c r="N277" s="69">
        <v>550872.63976500009</v>
      </c>
      <c r="O277" s="70">
        <v>1014</v>
      </c>
      <c r="P277" s="71">
        <v>44287</v>
      </c>
    </row>
    <row r="278" spans="1:16" ht="15.75" thickBot="1" x14ac:dyDescent="0.3">
      <c r="C278" s="101"/>
      <c r="D278" s="105"/>
      <c r="E278" s="681"/>
      <c r="F278" s="543"/>
      <c r="G278" s="127"/>
      <c r="H278" s="128"/>
      <c r="I278" s="90"/>
    </row>
    <row r="279" spans="1:16" ht="45.75" customHeight="1" thickBot="1" x14ac:dyDescent="0.3">
      <c r="A279" s="682" t="s">
        <v>3218</v>
      </c>
      <c r="B279" s="50"/>
      <c r="C279" s="13"/>
      <c r="D279" s="9"/>
      <c r="E279" s="8"/>
      <c r="I279" s="90"/>
    </row>
    <row r="280" spans="1:16" ht="16.5" thickTop="1" thickBot="1" x14ac:dyDescent="0.3">
      <c r="A280" s="11"/>
      <c r="B280" s="12"/>
      <c r="C280" s="8"/>
      <c r="D280" s="9"/>
      <c r="E280" s="8"/>
      <c r="I280" s="90"/>
    </row>
    <row r="281" spans="1:16" ht="45.75" customHeight="1" thickTop="1" thickBot="1" x14ac:dyDescent="0.3">
      <c r="A281" s="672" t="s">
        <v>16</v>
      </c>
      <c r="B281" s="12"/>
      <c r="C281" s="8"/>
      <c r="D281" s="9"/>
      <c r="E281" s="8"/>
      <c r="H281" s="673" t="s">
        <v>17</v>
      </c>
      <c r="I281" s="90"/>
    </row>
    <row r="282" spans="1:16" ht="45.75" customHeight="1" thickTop="1" thickBot="1" x14ac:dyDescent="0.3">
      <c r="C282" s="108"/>
      <c r="D282" s="105"/>
      <c r="E282" s="106"/>
      <c r="F282" s="543"/>
      <c r="G282" s="127"/>
      <c r="H282" s="128"/>
      <c r="I282" s="90"/>
    </row>
    <row r="283" spans="1:16" ht="45.75" customHeight="1" thickTop="1" thickBot="1" x14ac:dyDescent="0.3">
      <c r="A283" s="654" t="s">
        <v>2</v>
      </c>
      <c r="B283" s="655" t="s">
        <v>3</v>
      </c>
      <c r="C283" s="656" t="s">
        <v>4</v>
      </c>
      <c r="D283" s="655" t="s">
        <v>5</v>
      </c>
      <c r="E283" s="657" t="s">
        <v>4</v>
      </c>
      <c r="F283" s="658" t="s">
        <v>6</v>
      </c>
      <c r="G283" s="127"/>
      <c r="H283" s="674" t="s">
        <v>18</v>
      </c>
      <c r="I283" s="675" t="s">
        <v>19</v>
      </c>
      <c r="J283" s="676" t="s">
        <v>20</v>
      </c>
      <c r="K283" s="676" t="s">
        <v>21</v>
      </c>
      <c r="L283" s="676" t="s">
        <v>22</v>
      </c>
      <c r="M283" s="676" t="s">
        <v>23</v>
      </c>
      <c r="N283" s="677" t="s">
        <v>6</v>
      </c>
      <c r="O283" s="676" t="s">
        <v>24</v>
      </c>
      <c r="P283" s="678" t="s">
        <v>25</v>
      </c>
    </row>
    <row r="284" spans="1:16" ht="45.75" customHeight="1" thickTop="1" x14ac:dyDescent="0.25">
      <c r="A284" s="20" t="s">
        <v>7</v>
      </c>
      <c r="B284" s="21">
        <v>12</v>
      </c>
      <c r="C284" s="660">
        <f>B284/B$293</f>
        <v>0.29268292682926828</v>
      </c>
      <c r="D284" s="23">
        <f>SUM(H284:H295)</f>
        <v>32</v>
      </c>
      <c r="E284" s="660">
        <f>D284/D$293</f>
        <v>0.2318840579710145</v>
      </c>
      <c r="F284" s="24"/>
      <c r="G284" s="127"/>
      <c r="H284" s="96">
        <v>2</v>
      </c>
      <c r="I284" s="66" t="s">
        <v>1642</v>
      </c>
      <c r="J284" s="66" t="s">
        <v>1642</v>
      </c>
      <c r="K284" s="67" t="s">
        <v>3219</v>
      </c>
      <c r="L284" s="66" t="s">
        <v>1642</v>
      </c>
      <c r="M284" s="68" t="s">
        <v>7</v>
      </c>
      <c r="N284" s="69">
        <v>0</v>
      </c>
      <c r="O284" s="68">
        <v>1583</v>
      </c>
      <c r="P284" s="71">
        <v>46113</v>
      </c>
    </row>
    <row r="285" spans="1:16" ht="26.25" x14ac:dyDescent="0.25">
      <c r="A285" s="25" t="s">
        <v>8</v>
      </c>
      <c r="B285" s="26">
        <v>11</v>
      </c>
      <c r="C285" s="660">
        <f>B285/B$293</f>
        <v>0.26829268292682928</v>
      </c>
      <c r="D285" s="28">
        <f>SUM(H296:H306)</f>
        <v>38</v>
      </c>
      <c r="E285" s="660">
        <f>D285/D$293</f>
        <v>0.27536231884057971</v>
      </c>
      <c r="F285" s="29"/>
      <c r="G285" s="137"/>
      <c r="H285" s="96">
        <v>2</v>
      </c>
      <c r="I285" s="66" t="s">
        <v>1642</v>
      </c>
      <c r="J285" s="66" t="s">
        <v>1642</v>
      </c>
      <c r="K285" s="67" t="s">
        <v>3219</v>
      </c>
      <c r="L285" s="66" t="s">
        <v>1642</v>
      </c>
      <c r="M285" s="68" t="s">
        <v>7</v>
      </c>
      <c r="N285" s="69">
        <v>0</v>
      </c>
      <c r="O285" s="68">
        <v>1583</v>
      </c>
      <c r="P285" s="71">
        <v>46113</v>
      </c>
    </row>
    <row r="286" spans="1:16" ht="45.75" customHeight="1" x14ac:dyDescent="0.25">
      <c r="A286" s="25" t="s">
        <v>9</v>
      </c>
      <c r="B286" s="30">
        <v>10</v>
      </c>
      <c r="C286" s="660">
        <f>B286/B$293</f>
        <v>0.24390243902439024</v>
      </c>
      <c r="D286" s="32">
        <f>SUM(H307:H316)</f>
        <v>52</v>
      </c>
      <c r="E286" s="660">
        <f>D286/D$293</f>
        <v>0.37681159420289856</v>
      </c>
      <c r="F286" s="29"/>
      <c r="G286" s="137"/>
      <c r="H286" s="96">
        <v>2</v>
      </c>
      <c r="I286" s="66" t="s">
        <v>1642</v>
      </c>
      <c r="J286" s="66" t="s">
        <v>1642</v>
      </c>
      <c r="K286" s="67" t="s">
        <v>3219</v>
      </c>
      <c r="L286" s="66" t="s">
        <v>1642</v>
      </c>
      <c r="M286" s="68" t="s">
        <v>7</v>
      </c>
      <c r="N286" s="69">
        <v>0</v>
      </c>
      <c r="O286" s="68">
        <v>1583</v>
      </c>
      <c r="P286" s="71">
        <v>46113</v>
      </c>
    </row>
    <row r="287" spans="1:16" ht="26.25" x14ac:dyDescent="0.25">
      <c r="A287" s="661" t="s">
        <v>10</v>
      </c>
      <c r="B287" s="662">
        <f>SUM(B284:B286)</f>
        <v>33</v>
      </c>
      <c r="C287" s="663">
        <f t="shared" ref="C287:F287" si="8">SUM(C284:C286)</f>
        <v>0.80487804878048785</v>
      </c>
      <c r="D287" s="662">
        <f t="shared" si="8"/>
        <v>122</v>
      </c>
      <c r="E287" s="663">
        <f t="shared" si="8"/>
        <v>0.88405797101449279</v>
      </c>
      <c r="F287" s="664">
        <f t="shared" si="8"/>
        <v>0</v>
      </c>
      <c r="G287" s="137"/>
      <c r="H287" s="96">
        <v>2</v>
      </c>
      <c r="I287" s="66" t="s">
        <v>1642</v>
      </c>
      <c r="J287" s="66" t="s">
        <v>1642</v>
      </c>
      <c r="K287" s="67" t="s">
        <v>3219</v>
      </c>
      <c r="L287" s="66" t="s">
        <v>1642</v>
      </c>
      <c r="M287" s="68" t="s">
        <v>7</v>
      </c>
      <c r="N287" s="69">
        <v>0</v>
      </c>
      <c r="O287" s="68">
        <v>1583</v>
      </c>
      <c r="P287" s="71">
        <v>46113</v>
      </c>
    </row>
    <row r="288" spans="1:16" ht="26.25" x14ac:dyDescent="0.25">
      <c r="A288" s="26"/>
      <c r="B288" s="30"/>
      <c r="C288" s="665"/>
      <c r="D288" s="30"/>
      <c r="E288" s="666"/>
      <c r="F288" s="41"/>
      <c r="G288" s="137"/>
      <c r="H288" s="96">
        <v>2</v>
      </c>
      <c r="I288" s="66" t="s">
        <v>1642</v>
      </c>
      <c r="J288" s="66" t="s">
        <v>1642</v>
      </c>
      <c r="K288" s="67" t="s">
        <v>3219</v>
      </c>
      <c r="L288" s="66" t="s">
        <v>1642</v>
      </c>
      <c r="M288" s="68" t="s">
        <v>7</v>
      </c>
      <c r="N288" s="69">
        <v>0</v>
      </c>
      <c r="O288" s="68">
        <v>1583</v>
      </c>
      <c r="P288" s="71">
        <v>46113</v>
      </c>
    </row>
    <row r="289" spans="1:16" ht="26.25" x14ac:dyDescent="0.25">
      <c r="A289" s="26" t="s">
        <v>11</v>
      </c>
      <c r="B289" s="30">
        <v>0</v>
      </c>
      <c r="C289" s="660">
        <f>B289/B$293</f>
        <v>0</v>
      </c>
      <c r="D289" s="32">
        <v>0</v>
      </c>
      <c r="E289" s="660">
        <f>D289/D$293</f>
        <v>0</v>
      </c>
      <c r="F289" s="413">
        <v>0</v>
      </c>
      <c r="G289" s="137"/>
      <c r="H289" s="96">
        <v>2</v>
      </c>
      <c r="I289" s="66" t="s">
        <v>1642</v>
      </c>
      <c r="J289" s="66" t="s">
        <v>1642</v>
      </c>
      <c r="K289" s="67" t="s">
        <v>3219</v>
      </c>
      <c r="L289" s="66" t="s">
        <v>1642</v>
      </c>
      <c r="M289" s="68" t="s">
        <v>7</v>
      </c>
      <c r="N289" s="69">
        <v>0</v>
      </c>
      <c r="O289" s="68">
        <v>1583</v>
      </c>
      <c r="P289" s="71">
        <v>46113</v>
      </c>
    </row>
    <row r="290" spans="1:16" ht="26.25" x14ac:dyDescent="0.25">
      <c r="A290" s="26" t="s">
        <v>12</v>
      </c>
      <c r="B290" s="30">
        <v>8</v>
      </c>
      <c r="C290" s="660">
        <f>B290/B$293</f>
        <v>0.1951219512195122</v>
      </c>
      <c r="D290" s="32">
        <f>SUM(H317:H324)</f>
        <v>16</v>
      </c>
      <c r="E290" s="660">
        <f>D290/D$293</f>
        <v>0.11594202898550725</v>
      </c>
      <c r="F290" s="413">
        <f>SUM(N317:N324)</f>
        <v>967657.22445500013</v>
      </c>
      <c r="G290" s="88"/>
      <c r="H290" s="96">
        <v>2</v>
      </c>
      <c r="I290" s="66" t="s">
        <v>1642</v>
      </c>
      <c r="J290" s="66" t="s">
        <v>1642</v>
      </c>
      <c r="K290" s="67" t="s">
        <v>3219</v>
      </c>
      <c r="L290" s="66" t="s">
        <v>1642</v>
      </c>
      <c r="M290" s="68" t="s">
        <v>7</v>
      </c>
      <c r="N290" s="69">
        <v>0</v>
      </c>
      <c r="O290" s="68">
        <v>1583</v>
      </c>
      <c r="P290" s="71">
        <v>46113</v>
      </c>
    </row>
    <row r="291" spans="1:16" ht="26.25" x14ac:dyDescent="0.25">
      <c r="A291" s="661" t="s">
        <v>13</v>
      </c>
      <c r="B291" s="662">
        <f>SUM(B289:B290)</f>
        <v>8</v>
      </c>
      <c r="C291" s="663">
        <f t="shared" ref="C291:F291" si="9">SUM(C289:C290)</f>
        <v>0.1951219512195122</v>
      </c>
      <c r="D291" s="662">
        <f t="shared" si="9"/>
        <v>16</v>
      </c>
      <c r="E291" s="663">
        <f t="shared" si="9"/>
        <v>0.11594202898550725</v>
      </c>
      <c r="F291" s="664">
        <f t="shared" si="9"/>
        <v>967657.22445500013</v>
      </c>
      <c r="G291" s="88"/>
      <c r="H291" s="96">
        <v>2</v>
      </c>
      <c r="I291" s="66" t="s">
        <v>1642</v>
      </c>
      <c r="J291" s="66" t="s">
        <v>1642</v>
      </c>
      <c r="K291" s="67" t="s">
        <v>3219</v>
      </c>
      <c r="L291" s="66" t="s">
        <v>1642</v>
      </c>
      <c r="M291" s="68" t="s">
        <v>7</v>
      </c>
      <c r="N291" s="69">
        <v>0</v>
      </c>
      <c r="O291" s="68">
        <v>1583</v>
      </c>
      <c r="P291" s="71">
        <v>46113</v>
      </c>
    </row>
    <row r="292" spans="1:16" ht="26.25" x14ac:dyDescent="0.25">
      <c r="A292" s="44"/>
      <c r="B292" s="30"/>
      <c r="C292" s="667"/>
      <c r="D292" s="30"/>
      <c r="E292" s="668"/>
      <c r="F292" s="47"/>
      <c r="G292" s="136"/>
      <c r="H292" s="96">
        <v>2</v>
      </c>
      <c r="I292" s="66" t="s">
        <v>1642</v>
      </c>
      <c r="J292" s="66" t="s">
        <v>1642</v>
      </c>
      <c r="K292" s="67" t="s">
        <v>3219</v>
      </c>
      <c r="L292" s="66" t="s">
        <v>1642</v>
      </c>
      <c r="M292" s="68" t="s">
        <v>7</v>
      </c>
      <c r="N292" s="69">
        <v>0</v>
      </c>
      <c r="O292" s="68">
        <v>1583</v>
      </c>
      <c r="P292" s="71">
        <v>46113</v>
      </c>
    </row>
    <row r="293" spans="1:16" ht="26.25" x14ac:dyDescent="0.25">
      <c r="A293" s="669" t="s">
        <v>2346</v>
      </c>
      <c r="B293" s="662">
        <f>SUM(B287,B291)</f>
        <v>41</v>
      </c>
      <c r="C293" s="663">
        <f>SUM(C287,C291)</f>
        <v>1</v>
      </c>
      <c r="D293" s="662">
        <f>SUM(D287,D291)</f>
        <v>138</v>
      </c>
      <c r="E293" s="663">
        <f>SUM(E287,E291)</f>
        <v>1</v>
      </c>
      <c r="F293" s="664">
        <f>SUM(F287,F291)</f>
        <v>967657.22445500013</v>
      </c>
      <c r="H293" s="96">
        <v>2</v>
      </c>
      <c r="I293" s="66" t="s">
        <v>1642</v>
      </c>
      <c r="J293" s="66" t="s">
        <v>1642</v>
      </c>
      <c r="K293" s="67" t="s">
        <v>3219</v>
      </c>
      <c r="L293" s="66" t="s">
        <v>1642</v>
      </c>
      <c r="M293" s="68" t="s">
        <v>7</v>
      </c>
      <c r="N293" s="69">
        <v>0</v>
      </c>
      <c r="O293" s="68">
        <v>1583</v>
      </c>
      <c r="P293" s="71">
        <v>46113</v>
      </c>
    </row>
    <row r="294" spans="1:16" ht="26.25" x14ac:dyDescent="0.25">
      <c r="H294" s="96">
        <v>2</v>
      </c>
      <c r="I294" s="66" t="s">
        <v>1642</v>
      </c>
      <c r="J294" s="66" t="s">
        <v>1642</v>
      </c>
      <c r="K294" s="67" t="s">
        <v>3219</v>
      </c>
      <c r="L294" s="66" t="s">
        <v>1642</v>
      </c>
      <c r="M294" s="68" t="s">
        <v>7</v>
      </c>
      <c r="N294" s="69">
        <v>0</v>
      </c>
      <c r="O294" s="68">
        <v>1583</v>
      </c>
      <c r="P294" s="71">
        <v>46113</v>
      </c>
    </row>
    <row r="295" spans="1:16" x14ac:dyDescent="0.25">
      <c r="H295" s="96">
        <v>10</v>
      </c>
      <c r="I295" s="66">
        <v>205</v>
      </c>
      <c r="J295" s="66" t="s">
        <v>467</v>
      </c>
      <c r="K295" s="67" t="s">
        <v>3220</v>
      </c>
      <c r="L295" s="68" t="s">
        <v>3221</v>
      </c>
      <c r="M295" s="68" t="s">
        <v>7</v>
      </c>
      <c r="N295" s="69">
        <v>0</v>
      </c>
      <c r="O295" s="68">
        <v>1592</v>
      </c>
      <c r="P295" s="71">
        <v>46296</v>
      </c>
    </row>
    <row r="296" spans="1:16" x14ac:dyDescent="0.25">
      <c r="H296" s="96">
        <v>2</v>
      </c>
      <c r="I296" s="66" t="s">
        <v>1642</v>
      </c>
      <c r="J296" s="66" t="s">
        <v>1642</v>
      </c>
      <c r="K296" s="67" t="s">
        <v>3222</v>
      </c>
      <c r="L296" s="66" t="s">
        <v>1642</v>
      </c>
      <c r="M296" s="68" t="s">
        <v>8</v>
      </c>
      <c r="N296" s="69">
        <v>0</v>
      </c>
      <c r="O296" s="68">
        <v>1168</v>
      </c>
      <c r="P296" s="71">
        <v>45170</v>
      </c>
    </row>
    <row r="297" spans="1:16" x14ac:dyDescent="0.25">
      <c r="H297" s="96">
        <v>2</v>
      </c>
      <c r="I297" s="66" t="s">
        <v>1642</v>
      </c>
      <c r="J297" s="66" t="s">
        <v>1642</v>
      </c>
      <c r="K297" s="67" t="s">
        <v>3222</v>
      </c>
      <c r="L297" s="66" t="s">
        <v>1642</v>
      </c>
      <c r="M297" s="68" t="s">
        <v>8</v>
      </c>
      <c r="N297" s="69">
        <v>0</v>
      </c>
      <c r="O297" s="68">
        <v>1168</v>
      </c>
      <c r="P297" s="71">
        <v>45170</v>
      </c>
    </row>
    <row r="298" spans="1:16" ht="26.25" x14ac:dyDescent="0.25">
      <c r="H298" s="96">
        <v>2</v>
      </c>
      <c r="I298" s="66" t="s">
        <v>1642</v>
      </c>
      <c r="J298" s="66" t="s">
        <v>1642</v>
      </c>
      <c r="K298" s="67" t="s">
        <v>3219</v>
      </c>
      <c r="L298" s="66" t="s">
        <v>1642</v>
      </c>
      <c r="M298" s="68" t="s">
        <v>8</v>
      </c>
      <c r="N298" s="69">
        <v>0</v>
      </c>
      <c r="O298" s="68">
        <v>1583</v>
      </c>
      <c r="P298" s="71">
        <v>46113</v>
      </c>
    </row>
    <row r="299" spans="1:16" ht="26.25" x14ac:dyDescent="0.25">
      <c r="H299" s="96">
        <v>2</v>
      </c>
      <c r="I299" s="66" t="s">
        <v>1642</v>
      </c>
      <c r="J299" s="66" t="s">
        <v>1642</v>
      </c>
      <c r="K299" s="67" t="s">
        <v>3219</v>
      </c>
      <c r="L299" s="66" t="s">
        <v>1642</v>
      </c>
      <c r="M299" s="68" t="s">
        <v>8</v>
      </c>
      <c r="N299" s="69">
        <v>0</v>
      </c>
      <c r="O299" s="68">
        <v>1583</v>
      </c>
      <c r="P299" s="71">
        <v>46113</v>
      </c>
    </row>
    <row r="300" spans="1:16" x14ac:dyDescent="0.25">
      <c r="H300" s="96">
        <v>2</v>
      </c>
      <c r="I300" s="66" t="s">
        <v>1642</v>
      </c>
      <c r="J300" s="66" t="s">
        <v>1642</v>
      </c>
      <c r="K300" s="67" t="s">
        <v>3222</v>
      </c>
      <c r="L300" s="66" t="s">
        <v>1642</v>
      </c>
      <c r="M300" s="68" t="s">
        <v>8</v>
      </c>
      <c r="N300" s="69">
        <v>0</v>
      </c>
      <c r="O300" s="68">
        <v>1598</v>
      </c>
      <c r="P300" s="71">
        <v>46296</v>
      </c>
    </row>
    <row r="301" spans="1:16" x14ac:dyDescent="0.25">
      <c r="H301" s="96">
        <v>2</v>
      </c>
      <c r="I301" s="66" t="s">
        <v>1642</v>
      </c>
      <c r="J301" s="66" t="s">
        <v>1642</v>
      </c>
      <c r="K301" s="67" t="s">
        <v>3222</v>
      </c>
      <c r="L301" s="66" t="s">
        <v>1642</v>
      </c>
      <c r="M301" s="68" t="s">
        <v>8</v>
      </c>
      <c r="N301" s="69">
        <v>0</v>
      </c>
      <c r="O301" s="68">
        <v>1598</v>
      </c>
      <c r="P301" s="71">
        <v>46296</v>
      </c>
    </row>
    <row r="302" spans="1:16" x14ac:dyDescent="0.25">
      <c r="H302" s="96">
        <v>2</v>
      </c>
      <c r="I302" s="66" t="s">
        <v>1642</v>
      </c>
      <c r="J302" s="66" t="s">
        <v>1642</v>
      </c>
      <c r="K302" s="67" t="s">
        <v>3222</v>
      </c>
      <c r="L302" s="66" t="s">
        <v>1642</v>
      </c>
      <c r="M302" s="68" t="s">
        <v>8</v>
      </c>
      <c r="N302" s="69">
        <v>0</v>
      </c>
      <c r="O302" s="68">
        <v>1598</v>
      </c>
      <c r="P302" s="71">
        <v>46296</v>
      </c>
    </row>
    <row r="303" spans="1:16" x14ac:dyDescent="0.25">
      <c r="H303" s="96">
        <v>2</v>
      </c>
      <c r="I303" s="66" t="s">
        <v>1642</v>
      </c>
      <c r="J303" s="66" t="s">
        <v>1642</v>
      </c>
      <c r="K303" s="67" t="s">
        <v>3222</v>
      </c>
      <c r="L303" s="66" t="s">
        <v>1642</v>
      </c>
      <c r="M303" s="68" t="s">
        <v>8</v>
      </c>
      <c r="N303" s="69">
        <v>0</v>
      </c>
      <c r="O303" s="68">
        <v>1598</v>
      </c>
      <c r="P303" s="71">
        <v>46296</v>
      </c>
    </row>
    <row r="304" spans="1:16" x14ac:dyDescent="0.25">
      <c r="H304" s="96">
        <v>2</v>
      </c>
      <c r="I304" s="66" t="s">
        <v>1642</v>
      </c>
      <c r="J304" s="66" t="s">
        <v>1642</v>
      </c>
      <c r="K304" s="67" t="s">
        <v>3222</v>
      </c>
      <c r="L304" s="66" t="s">
        <v>1642</v>
      </c>
      <c r="M304" s="68" t="s">
        <v>8</v>
      </c>
      <c r="N304" s="69">
        <v>0</v>
      </c>
      <c r="O304" s="68">
        <v>1598</v>
      </c>
      <c r="P304" s="71">
        <v>46296</v>
      </c>
    </row>
    <row r="305" spans="8:16" x14ac:dyDescent="0.25">
      <c r="H305" s="96">
        <v>10</v>
      </c>
      <c r="I305" s="66">
        <v>116</v>
      </c>
      <c r="J305" s="66" t="s">
        <v>3223</v>
      </c>
      <c r="K305" s="67" t="s">
        <v>3224</v>
      </c>
      <c r="L305" s="68" t="s">
        <v>3225</v>
      </c>
      <c r="M305" s="68" t="s">
        <v>8</v>
      </c>
      <c r="N305" s="69">
        <v>0</v>
      </c>
      <c r="O305" s="68">
        <v>1686</v>
      </c>
      <c r="P305" s="71">
        <v>46204</v>
      </c>
    </row>
    <row r="306" spans="8:16" ht="26.25" x14ac:dyDescent="0.25">
      <c r="H306" s="96">
        <v>10</v>
      </c>
      <c r="I306" s="66">
        <v>24</v>
      </c>
      <c r="J306" s="66" t="s">
        <v>3226</v>
      </c>
      <c r="K306" s="67" t="s">
        <v>3219</v>
      </c>
      <c r="L306" s="68" t="s">
        <v>3227</v>
      </c>
      <c r="M306" s="68" t="s">
        <v>8</v>
      </c>
      <c r="N306" s="69">
        <v>0</v>
      </c>
      <c r="O306" s="68">
        <v>2279</v>
      </c>
      <c r="P306" s="71">
        <v>43862</v>
      </c>
    </row>
    <row r="307" spans="8:16" x14ac:dyDescent="0.25">
      <c r="H307" s="96">
        <v>2</v>
      </c>
      <c r="I307" s="66" t="s">
        <v>1642</v>
      </c>
      <c r="J307" s="66" t="s">
        <v>1642</v>
      </c>
      <c r="K307" s="67" t="s">
        <v>3222</v>
      </c>
      <c r="L307" s="66" t="s">
        <v>1642</v>
      </c>
      <c r="M307" s="68" t="s">
        <v>9</v>
      </c>
      <c r="N307" s="69">
        <v>0</v>
      </c>
      <c r="O307" s="68">
        <v>1168</v>
      </c>
      <c r="P307" s="71">
        <v>45170</v>
      </c>
    </row>
    <row r="308" spans="8:16" x14ac:dyDescent="0.25">
      <c r="H308" s="96">
        <v>2</v>
      </c>
      <c r="I308" s="66" t="s">
        <v>1642</v>
      </c>
      <c r="J308" s="66" t="s">
        <v>1642</v>
      </c>
      <c r="K308" s="67" t="s">
        <v>3222</v>
      </c>
      <c r="L308" s="66" t="s">
        <v>1642</v>
      </c>
      <c r="M308" s="68" t="s">
        <v>9</v>
      </c>
      <c r="N308" s="69">
        <v>0</v>
      </c>
      <c r="O308" s="68">
        <v>1168</v>
      </c>
      <c r="P308" s="71">
        <v>45170</v>
      </c>
    </row>
    <row r="309" spans="8:16" x14ac:dyDescent="0.25">
      <c r="H309" s="96">
        <v>2</v>
      </c>
      <c r="I309" s="66" t="s">
        <v>1642</v>
      </c>
      <c r="J309" s="66" t="s">
        <v>1642</v>
      </c>
      <c r="K309" s="67" t="s">
        <v>3222</v>
      </c>
      <c r="L309" s="66" t="s">
        <v>1642</v>
      </c>
      <c r="M309" s="68" t="s">
        <v>9</v>
      </c>
      <c r="N309" s="69">
        <v>0</v>
      </c>
      <c r="O309" s="68">
        <v>1168</v>
      </c>
      <c r="P309" s="71">
        <v>45170</v>
      </c>
    </row>
    <row r="310" spans="8:16" ht="26.25" x14ac:dyDescent="0.25">
      <c r="H310" s="96">
        <v>4</v>
      </c>
      <c r="I310" s="66" t="s">
        <v>1642</v>
      </c>
      <c r="J310" s="66" t="s">
        <v>1642</v>
      </c>
      <c r="K310" s="67" t="s">
        <v>3219</v>
      </c>
      <c r="L310" s="66" t="s">
        <v>1642</v>
      </c>
      <c r="M310" s="68" t="s">
        <v>9</v>
      </c>
      <c r="N310" s="69">
        <v>0</v>
      </c>
      <c r="O310" s="68">
        <v>1169</v>
      </c>
      <c r="P310" s="71">
        <v>45627</v>
      </c>
    </row>
    <row r="311" spans="8:16" ht="26.25" x14ac:dyDescent="0.25">
      <c r="H311" s="96">
        <v>4</v>
      </c>
      <c r="I311" s="66" t="s">
        <v>1642</v>
      </c>
      <c r="J311" s="66" t="s">
        <v>1642</v>
      </c>
      <c r="K311" s="67" t="s">
        <v>3219</v>
      </c>
      <c r="L311" s="66" t="s">
        <v>1642</v>
      </c>
      <c r="M311" s="68" t="s">
        <v>9</v>
      </c>
      <c r="N311" s="69">
        <v>0</v>
      </c>
      <c r="O311" s="68">
        <v>1169</v>
      </c>
      <c r="P311" s="71">
        <v>45627</v>
      </c>
    </row>
    <row r="312" spans="8:16" ht="26.25" x14ac:dyDescent="0.25">
      <c r="H312" s="96">
        <v>4</v>
      </c>
      <c r="I312" s="66" t="s">
        <v>1642</v>
      </c>
      <c r="J312" s="66" t="s">
        <v>1642</v>
      </c>
      <c r="K312" s="67" t="s">
        <v>3219</v>
      </c>
      <c r="L312" s="66" t="s">
        <v>1642</v>
      </c>
      <c r="M312" s="68" t="s">
        <v>9</v>
      </c>
      <c r="N312" s="69">
        <v>0</v>
      </c>
      <c r="O312" s="68">
        <v>1169</v>
      </c>
      <c r="P312" s="71">
        <v>45627</v>
      </c>
    </row>
    <row r="313" spans="8:16" ht="26.25" x14ac:dyDescent="0.25">
      <c r="H313" s="96">
        <v>4</v>
      </c>
      <c r="I313" s="66" t="s">
        <v>1642</v>
      </c>
      <c r="J313" s="66" t="s">
        <v>1642</v>
      </c>
      <c r="K313" s="67" t="s">
        <v>3219</v>
      </c>
      <c r="L313" s="66" t="s">
        <v>1642</v>
      </c>
      <c r="M313" s="68" t="s">
        <v>9</v>
      </c>
      <c r="N313" s="69">
        <v>0</v>
      </c>
      <c r="O313" s="68">
        <v>1583</v>
      </c>
      <c r="P313" s="71">
        <v>46113</v>
      </c>
    </row>
    <row r="314" spans="8:16" x14ac:dyDescent="0.25">
      <c r="H314" s="96">
        <v>10</v>
      </c>
      <c r="I314" s="66">
        <v>253</v>
      </c>
      <c r="J314" s="66" t="s">
        <v>3228</v>
      </c>
      <c r="K314" s="67" t="s">
        <v>3222</v>
      </c>
      <c r="L314" s="68" t="s">
        <v>3229</v>
      </c>
      <c r="M314" s="68" t="s">
        <v>9</v>
      </c>
      <c r="N314" s="69">
        <v>0</v>
      </c>
      <c r="O314" s="68">
        <v>1598</v>
      </c>
      <c r="P314" s="71">
        <v>46296</v>
      </c>
    </row>
    <row r="315" spans="8:16" ht="26.25" x14ac:dyDescent="0.25">
      <c r="H315" s="96">
        <v>10</v>
      </c>
      <c r="I315" s="66">
        <v>341</v>
      </c>
      <c r="J315" s="66" t="s">
        <v>3230</v>
      </c>
      <c r="K315" s="67" t="s">
        <v>3219</v>
      </c>
      <c r="L315" s="68" t="s">
        <v>3231</v>
      </c>
      <c r="M315" s="68" t="s">
        <v>9</v>
      </c>
      <c r="N315" s="69">
        <v>0</v>
      </c>
      <c r="O315" s="68">
        <v>1685</v>
      </c>
      <c r="P315" s="71">
        <v>46204</v>
      </c>
    </row>
    <row r="316" spans="8:16" x14ac:dyDescent="0.25">
      <c r="H316" s="96">
        <v>10</v>
      </c>
      <c r="I316" s="66">
        <v>345</v>
      </c>
      <c r="J316" s="66" t="s">
        <v>315</v>
      </c>
      <c r="K316" s="67" t="s">
        <v>3232</v>
      </c>
      <c r="L316" s="68" t="s">
        <v>3233</v>
      </c>
      <c r="M316" s="68" t="s">
        <v>9</v>
      </c>
      <c r="N316" s="69">
        <v>0</v>
      </c>
      <c r="O316" s="68">
        <v>2278</v>
      </c>
      <c r="P316" s="71">
        <v>43955</v>
      </c>
    </row>
    <row r="317" spans="8:16" x14ac:dyDescent="0.25">
      <c r="H317" s="96">
        <v>2</v>
      </c>
      <c r="I317" s="66" t="s">
        <v>1642</v>
      </c>
      <c r="J317" s="66" t="s">
        <v>1642</v>
      </c>
      <c r="K317" s="67" t="s">
        <v>3232</v>
      </c>
      <c r="L317" s="66" t="s">
        <v>1642</v>
      </c>
      <c r="M317" s="68" t="s">
        <v>12</v>
      </c>
      <c r="N317" s="69">
        <v>131162.32216500002</v>
      </c>
      <c r="O317" s="68">
        <v>1591</v>
      </c>
      <c r="P317" s="71">
        <v>46204</v>
      </c>
    </row>
    <row r="318" spans="8:16" x14ac:dyDescent="0.25">
      <c r="H318" s="96">
        <v>2</v>
      </c>
      <c r="I318" s="66" t="s">
        <v>1642</v>
      </c>
      <c r="J318" s="66" t="s">
        <v>1642</v>
      </c>
      <c r="K318" s="67" t="s">
        <v>3232</v>
      </c>
      <c r="L318" s="66" t="s">
        <v>1642</v>
      </c>
      <c r="M318" s="68" t="s">
        <v>12</v>
      </c>
      <c r="N318" s="69">
        <v>100346.55843</v>
      </c>
      <c r="O318" s="68">
        <v>1591</v>
      </c>
      <c r="P318" s="71">
        <v>46204</v>
      </c>
    </row>
    <row r="319" spans="8:16" x14ac:dyDescent="0.25">
      <c r="H319" s="96">
        <v>2</v>
      </c>
      <c r="I319" s="66" t="s">
        <v>1642</v>
      </c>
      <c r="J319" s="66" t="s">
        <v>1642</v>
      </c>
      <c r="K319" s="67" t="s">
        <v>3232</v>
      </c>
      <c r="L319" s="66" t="s">
        <v>1642</v>
      </c>
      <c r="M319" s="68" t="s">
        <v>12</v>
      </c>
      <c r="N319" s="69">
        <v>130420.54216500001</v>
      </c>
      <c r="O319" s="68">
        <v>1591</v>
      </c>
      <c r="P319" s="71">
        <v>46204</v>
      </c>
    </row>
    <row r="320" spans="8:16" x14ac:dyDescent="0.25">
      <c r="H320" s="96">
        <v>2</v>
      </c>
      <c r="I320" s="66" t="s">
        <v>1642</v>
      </c>
      <c r="J320" s="66" t="s">
        <v>1642</v>
      </c>
      <c r="K320" s="67" t="s">
        <v>3232</v>
      </c>
      <c r="L320" s="66" t="s">
        <v>1642</v>
      </c>
      <c r="M320" s="68" t="s">
        <v>12</v>
      </c>
      <c r="N320" s="69">
        <v>130263.50633500001</v>
      </c>
      <c r="O320" s="68">
        <v>1591</v>
      </c>
      <c r="P320" s="71">
        <v>46204</v>
      </c>
    </row>
    <row r="321" spans="1:16" x14ac:dyDescent="0.25">
      <c r="H321" s="96">
        <v>2</v>
      </c>
      <c r="I321" s="66" t="s">
        <v>1642</v>
      </c>
      <c r="J321" s="66" t="s">
        <v>1642</v>
      </c>
      <c r="K321" s="67" t="s">
        <v>3232</v>
      </c>
      <c r="L321" s="66" t="s">
        <v>1642</v>
      </c>
      <c r="M321" s="68" t="s">
        <v>12</v>
      </c>
      <c r="N321" s="69">
        <v>134148.34633500001</v>
      </c>
      <c r="O321" s="68">
        <v>1591</v>
      </c>
      <c r="P321" s="71">
        <v>46204</v>
      </c>
    </row>
    <row r="322" spans="1:16" x14ac:dyDescent="0.25">
      <c r="H322" s="96">
        <v>2</v>
      </c>
      <c r="I322" s="66" t="s">
        <v>1642</v>
      </c>
      <c r="J322" s="66" t="s">
        <v>1642</v>
      </c>
      <c r="K322" s="67" t="s">
        <v>3232</v>
      </c>
      <c r="L322" s="66" t="s">
        <v>1642</v>
      </c>
      <c r="M322" s="68" t="s">
        <v>12</v>
      </c>
      <c r="N322" s="69">
        <v>127228.34216500001</v>
      </c>
      <c r="O322" s="68">
        <v>1591</v>
      </c>
      <c r="P322" s="71">
        <v>46204</v>
      </c>
    </row>
    <row r="323" spans="1:16" x14ac:dyDescent="0.25">
      <c r="H323" s="96">
        <v>2</v>
      </c>
      <c r="I323" s="66" t="s">
        <v>1642</v>
      </c>
      <c r="J323" s="66" t="s">
        <v>1642</v>
      </c>
      <c r="K323" s="67" t="s">
        <v>3232</v>
      </c>
      <c r="L323" s="66" t="s">
        <v>1642</v>
      </c>
      <c r="M323" s="68" t="s">
        <v>12</v>
      </c>
      <c r="N323" s="69">
        <v>105376.38843000002</v>
      </c>
      <c r="O323" s="68">
        <v>1591</v>
      </c>
      <c r="P323" s="71">
        <v>46204</v>
      </c>
    </row>
    <row r="324" spans="1:16" x14ac:dyDescent="0.25">
      <c r="H324" s="96">
        <v>2</v>
      </c>
      <c r="I324" s="66" t="s">
        <v>1642</v>
      </c>
      <c r="J324" s="66" t="s">
        <v>1642</v>
      </c>
      <c r="K324" s="67" t="s">
        <v>3232</v>
      </c>
      <c r="L324" s="66" t="s">
        <v>1642</v>
      </c>
      <c r="M324" s="68" t="s">
        <v>12</v>
      </c>
      <c r="N324" s="69">
        <v>108711.21842999999</v>
      </c>
      <c r="O324" s="68">
        <v>1591</v>
      </c>
      <c r="P324" s="71">
        <v>46204</v>
      </c>
    </row>
    <row r="325" spans="1:16" ht="15.75" thickBot="1" x14ac:dyDescent="0.3"/>
    <row r="326" spans="1:16" ht="45.75" customHeight="1" thickBot="1" x14ac:dyDescent="0.3">
      <c r="A326" s="671" t="s">
        <v>3234</v>
      </c>
      <c r="B326" s="50"/>
      <c r="C326" s="13"/>
      <c r="D326" s="9"/>
      <c r="E326" s="8"/>
      <c r="I326" s="90"/>
    </row>
    <row r="327" spans="1:16" ht="16.5" thickTop="1" thickBot="1" x14ac:dyDescent="0.3">
      <c r="A327" s="11"/>
      <c r="B327" s="12"/>
      <c r="C327" s="8"/>
      <c r="D327" s="9"/>
      <c r="E327" s="8"/>
      <c r="I327" s="90"/>
    </row>
    <row r="328" spans="1:16" ht="45.75" customHeight="1" thickTop="1" thickBot="1" x14ac:dyDescent="0.3">
      <c r="A328" s="672" t="s">
        <v>16</v>
      </c>
      <c r="B328" s="12"/>
      <c r="C328" s="8"/>
      <c r="D328" s="9"/>
      <c r="E328" s="8"/>
      <c r="H328" s="673" t="s">
        <v>17</v>
      </c>
      <c r="I328" s="90"/>
    </row>
    <row r="329" spans="1:16" ht="16.5" thickTop="1" thickBot="1" x14ac:dyDescent="0.3">
      <c r="C329" s="108"/>
      <c r="D329" s="105"/>
      <c r="E329" s="106"/>
      <c r="F329" s="543"/>
      <c r="G329" s="127"/>
      <c r="H329" s="128"/>
      <c r="I329" s="90"/>
    </row>
    <row r="330" spans="1:16" ht="45.75" customHeight="1" thickTop="1" thickBot="1" x14ac:dyDescent="0.3">
      <c r="A330" s="654" t="s">
        <v>2</v>
      </c>
      <c r="B330" s="655" t="s">
        <v>3</v>
      </c>
      <c r="C330" s="656" t="s">
        <v>4</v>
      </c>
      <c r="D330" s="655" t="s">
        <v>5</v>
      </c>
      <c r="E330" s="657" t="s">
        <v>4</v>
      </c>
      <c r="F330" s="658" t="s">
        <v>6</v>
      </c>
      <c r="G330" s="127"/>
      <c r="H330" s="674" t="s">
        <v>18</v>
      </c>
      <c r="I330" s="675" t="s">
        <v>19</v>
      </c>
      <c r="J330" s="676" t="s">
        <v>20</v>
      </c>
      <c r="K330" s="676" t="s">
        <v>21</v>
      </c>
      <c r="L330" s="676" t="s">
        <v>22</v>
      </c>
      <c r="M330" s="676" t="s">
        <v>23</v>
      </c>
      <c r="N330" s="677" t="s">
        <v>6</v>
      </c>
      <c r="O330" s="676" t="s">
        <v>24</v>
      </c>
      <c r="P330" s="678" t="s">
        <v>25</v>
      </c>
    </row>
    <row r="331" spans="1:16" ht="15.75" thickTop="1" x14ac:dyDescent="0.25">
      <c r="A331" s="20" t="s">
        <v>7</v>
      </c>
      <c r="B331" s="21">
        <v>7</v>
      </c>
      <c r="C331" s="660">
        <f>B331/B$340</f>
        <v>0.18421052631578946</v>
      </c>
      <c r="D331" s="23">
        <f>SUM(H331:H337)</f>
        <v>89</v>
      </c>
      <c r="E331" s="660">
        <f>D331/D$340</f>
        <v>0.47593582887700536</v>
      </c>
      <c r="F331" s="24"/>
      <c r="G331" s="127"/>
      <c r="H331" s="96">
        <v>30</v>
      </c>
      <c r="I331" s="66">
        <v>176</v>
      </c>
      <c r="J331" s="66" t="s">
        <v>3235</v>
      </c>
      <c r="K331" s="67" t="s">
        <v>3236</v>
      </c>
      <c r="L331" s="68" t="s">
        <v>3237</v>
      </c>
      <c r="M331" s="68" t="s">
        <v>7</v>
      </c>
      <c r="N331" s="69">
        <v>0</v>
      </c>
      <c r="O331" s="68">
        <v>1849</v>
      </c>
      <c r="P331" s="71">
        <v>41974</v>
      </c>
    </row>
    <row r="332" spans="1:16" ht="26.25" x14ac:dyDescent="0.25">
      <c r="A332" s="25" t="s">
        <v>8</v>
      </c>
      <c r="B332" s="26">
        <v>5</v>
      </c>
      <c r="C332" s="660">
        <f>B332/B$340</f>
        <v>0.13157894736842105</v>
      </c>
      <c r="D332" s="28">
        <f>SUM(H338:H342)</f>
        <v>46</v>
      </c>
      <c r="E332" s="660">
        <f>D332/D$340</f>
        <v>0.24598930481283424</v>
      </c>
      <c r="F332" s="29"/>
      <c r="G332" s="137"/>
      <c r="H332" s="96">
        <v>20</v>
      </c>
      <c r="I332" s="66">
        <v>1130</v>
      </c>
      <c r="J332" s="66" t="s">
        <v>3238</v>
      </c>
      <c r="K332" s="67" t="s">
        <v>3239</v>
      </c>
      <c r="L332" s="68" t="s">
        <v>3240</v>
      </c>
      <c r="M332" s="68" t="s">
        <v>7</v>
      </c>
      <c r="N332" s="69">
        <v>0</v>
      </c>
      <c r="O332" s="68">
        <v>1850</v>
      </c>
      <c r="P332" s="71">
        <v>41974</v>
      </c>
    </row>
    <row r="333" spans="1:16" x14ac:dyDescent="0.25">
      <c r="A333" s="25" t="s">
        <v>9</v>
      </c>
      <c r="B333" s="30">
        <v>2</v>
      </c>
      <c r="C333" s="660">
        <f>B333/B$340</f>
        <v>5.2631578947368418E-2</v>
      </c>
      <c r="D333" s="32">
        <f>SUM(H343:H344)</f>
        <v>4</v>
      </c>
      <c r="E333" s="660">
        <f>D333/D$340</f>
        <v>2.1390374331550801E-2</v>
      </c>
      <c r="F333" s="29"/>
      <c r="G333" s="137"/>
      <c r="H333" s="96">
        <v>4</v>
      </c>
      <c r="I333" s="66" t="s">
        <v>1642</v>
      </c>
      <c r="J333" s="66" t="s">
        <v>1642</v>
      </c>
      <c r="K333" s="67" t="s">
        <v>3239</v>
      </c>
      <c r="L333" s="66" t="s">
        <v>1642</v>
      </c>
      <c r="M333" s="68" t="s">
        <v>7</v>
      </c>
      <c r="N333" s="69">
        <v>0</v>
      </c>
      <c r="O333" s="68">
        <v>1850</v>
      </c>
      <c r="P333" s="71">
        <v>41974</v>
      </c>
    </row>
    <row r="334" spans="1:16" x14ac:dyDescent="0.25">
      <c r="A334" s="661" t="s">
        <v>10</v>
      </c>
      <c r="B334" s="662">
        <f>SUM(B331:B333)</f>
        <v>14</v>
      </c>
      <c r="C334" s="663">
        <f t="shared" ref="C334:F334" si="10">SUM(C331:C333)</f>
        <v>0.36842105263157893</v>
      </c>
      <c r="D334" s="662">
        <f t="shared" si="10"/>
        <v>139</v>
      </c>
      <c r="E334" s="663">
        <f t="shared" si="10"/>
        <v>0.74331550802139035</v>
      </c>
      <c r="F334" s="664">
        <f t="shared" si="10"/>
        <v>0</v>
      </c>
      <c r="G334" s="137"/>
      <c r="H334" s="96">
        <v>4</v>
      </c>
      <c r="I334" s="66" t="s">
        <v>1642</v>
      </c>
      <c r="J334" s="66" t="s">
        <v>1642</v>
      </c>
      <c r="K334" s="67" t="s">
        <v>3239</v>
      </c>
      <c r="L334" s="66" t="s">
        <v>1642</v>
      </c>
      <c r="M334" s="68" t="s">
        <v>7</v>
      </c>
      <c r="N334" s="69">
        <v>0</v>
      </c>
      <c r="O334" s="68">
        <v>1850</v>
      </c>
      <c r="P334" s="71">
        <v>41974</v>
      </c>
    </row>
    <row r="335" spans="1:16" x14ac:dyDescent="0.25">
      <c r="A335" s="26"/>
      <c r="B335" s="30"/>
      <c r="C335" s="665"/>
      <c r="D335" s="30"/>
      <c r="E335" s="666"/>
      <c r="F335" s="41"/>
      <c r="G335" s="137"/>
      <c r="H335" s="96">
        <v>10</v>
      </c>
      <c r="I335" s="66">
        <v>3067</v>
      </c>
      <c r="J335" s="66" t="s">
        <v>3241</v>
      </c>
      <c r="K335" s="67" t="s">
        <v>3239</v>
      </c>
      <c r="L335" s="68" t="s">
        <v>3242</v>
      </c>
      <c r="M335" s="68" t="s">
        <v>7</v>
      </c>
      <c r="N335" s="69">
        <v>0</v>
      </c>
      <c r="O335" s="68">
        <v>2035</v>
      </c>
      <c r="P335" s="71">
        <v>43617</v>
      </c>
    </row>
    <row r="336" spans="1:16" x14ac:dyDescent="0.25">
      <c r="A336" s="26" t="s">
        <v>11</v>
      </c>
      <c r="B336" s="30">
        <v>12</v>
      </c>
      <c r="C336" s="660">
        <f>B336/B$340</f>
        <v>0.31578947368421051</v>
      </c>
      <c r="D336" s="32">
        <f>SUM(H345:H356)</f>
        <v>24</v>
      </c>
      <c r="E336" s="660">
        <f>D336/D$340</f>
        <v>0.12834224598930483</v>
      </c>
      <c r="F336" s="413">
        <f>SUM(N345:N356)</f>
        <v>417847.36795000004</v>
      </c>
      <c r="G336" s="137"/>
      <c r="H336" s="96">
        <v>10</v>
      </c>
      <c r="I336" s="66">
        <v>4851</v>
      </c>
      <c r="J336" s="66" t="s">
        <v>245</v>
      </c>
      <c r="K336" s="67" t="s">
        <v>3243</v>
      </c>
      <c r="L336" s="68" t="s">
        <v>3244</v>
      </c>
      <c r="M336" s="68" t="s">
        <v>7</v>
      </c>
      <c r="N336" s="69">
        <v>0</v>
      </c>
      <c r="O336" s="68">
        <v>2280</v>
      </c>
      <c r="P336" s="71">
        <v>43955</v>
      </c>
    </row>
    <row r="337" spans="1:16" x14ac:dyDescent="0.25">
      <c r="A337" s="26" t="s">
        <v>12</v>
      </c>
      <c r="B337" s="30">
        <v>12</v>
      </c>
      <c r="C337" s="660">
        <f>B337/B$340</f>
        <v>0.31578947368421051</v>
      </c>
      <c r="D337" s="32">
        <f>SUM(H357:H368)</f>
        <v>24</v>
      </c>
      <c r="E337" s="660">
        <f>D337/D$340</f>
        <v>0.12834224598930483</v>
      </c>
      <c r="F337" s="413">
        <f>SUM(N357:N368)</f>
        <v>1219670.4742950003</v>
      </c>
      <c r="G337" s="88"/>
      <c r="H337" s="96">
        <v>11</v>
      </c>
      <c r="I337" s="66">
        <v>1100</v>
      </c>
      <c r="J337" s="66" t="s">
        <v>2857</v>
      </c>
      <c r="K337" s="67" t="s">
        <v>3239</v>
      </c>
      <c r="L337" s="68" t="s">
        <v>3245</v>
      </c>
      <c r="M337" s="68" t="s">
        <v>7</v>
      </c>
      <c r="N337" s="69">
        <v>0</v>
      </c>
      <c r="O337" s="68">
        <v>2671</v>
      </c>
      <c r="P337" s="71">
        <v>44927</v>
      </c>
    </row>
    <row r="338" spans="1:16" x14ac:dyDescent="0.25">
      <c r="A338" s="661" t="s">
        <v>13</v>
      </c>
      <c r="B338" s="662">
        <f>SUM(B336:B337)</f>
        <v>24</v>
      </c>
      <c r="C338" s="663">
        <f t="shared" ref="C338:F338" si="11">SUM(C336:C337)</f>
        <v>0.63157894736842102</v>
      </c>
      <c r="D338" s="662">
        <f t="shared" si="11"/>
        <v>48</v>
      </c>
      <c r="E338" s="663">
        <f t="shared" si="11"/>
        <v>0.25668449197860965</v>
      </c>
      <c r="F338" s="664">
        <f t="shared" si="11"/>
        <v>1637517.8422450004</v>
      </c>
      <c r="G338" s="88"/>
      <c r="H338" s="96">
        <v>2</v>
      </c>
      <c r="I338" s="66" t="s">
        <v>1642</v>
      </c>
      <c r="J338" s="66" t="s">
        <v>1642</v>
      </c>
      <c r="K338" s="67" t="s">
        <v>3239</v>
      </c>
      <c r="L338" s="66" t="s">
        <v>1642</v>
      </c>
      <c r="M338" s="68" t="s">
        <v>8</v>
      </c>
      <c r="N338" s="69">
        <v>0</v>
      </c>
      <c r="O338" s="68">
        <v>1243</v>
      </c>
      <c r="P338" s="71">
        <v>45778</v>
      </c>
    </row>
    <row r="339" spans="1:16" x14ac:dyDescent="0.25">
      <c r="A339" s="44"/>
      <c r="B339" s="30"/>
      <c r="C339" s="667"/>
      <c r="D339" s="30"/>
      <c r="E339" s="668"/>
      <c r="F339" s="47"/>
      <c r="G339" s="136"/>
      <c r="H339" s="96">
        <v>12</v>
      </c>
      <c r="I339" s="66">
        <v>1228</v>
      </c>
      <c r="J339" s="66" t="s">
        <v>2857</v>
      </c>
      <c r="K339" s="67" t="s">
        <v>3239</v>
      </c>
      <c r="L339" s="68" t="s">
        <v>3246</v>
      </c>
      <c r="M339" s="68" t="s">
        <v>8</v>
      </c>
      <c r="N339" s="69">
        <v>0</v>
      </c>
      <c r="O339" s="68">
        <v>1243</v>
      </c>
      <c r="P339" s="71">
        <v>45778</v>
      </c>
    </row>
    <row r="340" spans="1:16" x14ac:dyDescent="0.25">
      <c r="A340" s="669" t="s">
        <v>2346</v>
      </c>
      <c r="B340" s="662">
        <f>SUM(B334,B338)</f>
        <v>38</v>
      </c>
      <c r="C340" s="663">
        <f t="shared" ref="C340:F340" si="12">SUM(C334,C338)</f>
        <v>1</v>
      </c>
      <c r="D340" s="662">
        <f t="shared" si="12"/>
        <v>187</v>
      </c>
      <c r="E340" s="663">
        <f t="shared" si="12"/>
        <v>1</v>
      </c>
      <c r="F340" s="664">
        <f t="shared" si="12"/>
        <v>1637517.8422450004</v>
      </c>
      <c r="H340" s="96">
        <v>12</v>
      </c>
      <c r="I340" s="66">
        <v>1196</v>
      </c>
      <c r="J340" s="66" t="s">
        <v>1800</v>
      </c>
      <c r="K340" s="67" t="s">
        <v>3239</v>
      </c>
      <c r="L340" s="68" t="s">
        <v>3247</v>
      </c>
      <c r="M340" s="68" t="s">
        <v>8</v>
      </c>
      <c r="N340" s="69">
        <v>0</v>
      </c>
      <c r="O340" s="68">
        <v>1850</v>
      </c>
      <c r="P340" s="71">
        <v>41974</v>
      </c>
    </row>
    <row r="341" spans="1:16" x14ac:dyDescent="0.25">
      <c r="C341" s="101"/>
      <c r="E341" s="108"/>
      <c r="F341" s="193"/>
      <c r="H341" s="96">
        <v>10</v>
      </c>
      <c r="I341" s="66">
        <v>1210</v>
      </c>
      <c r="J341" s="66" t="s">
        <v>3248</v>
      </c>
      <c r="K341" s="67" t="s">
        <v>3239</v>
      </c>
      <c r="L341" s="68" t="s">
        <v>3249</v>
      </c>
      <c r="M341" s="68" t="s">
        <v>8</v>
      </c>
      <c r="N341" s="69">
        <v>0</v>
      </c>
      <c r="O341" s="68">
        <v>3130</v>
      </c>
      <c r="P341" s="71">
        <v>46692</v>
      </c>
    </row>
    <row r="342" spans="1:16" x14ac:dyDescent="0.25">
      <c r="H342" s="96">
        <v>10</v>
      </c>
      <c r="I342" s="66">
        <v>1340</v>
      </c>
      <c r="J342" s="66" t="s">
        <v>3250</v>
      </c>
      <c r="K342" s="67" t="s">
        <v>3239</v>
      </c>
      <c r="L342" s="68" t="s">
        <v>3251</v>
      </c>
      <c r="M342" s="68" t="s">
        <v>8</v>
      </c>
      <c r="N342" s="69">
        <v>0</v>
      </c>
      <c r="O342" s="68">
        <v>3130</v>
      </c>
      <c r="P342" s="71">
        <v>46692</v>
      </c>
    </row>
    <row r="343" spans="1:16" x14ac:dyDescent="0.25">
      <c r="H343" s="96">
        <v>2</v>
      </c>
      <c r="I343" s="66" t="s">
        <v>1642</v>
      </c>
      <c r="J343" s="66" t="s">
        <v>1642</v>
      </c>
      <c r="K343" s="67" t="s">
        <v>3239</v>
      </c>
      <c r="L343" s="66" t="s">
        <v>1642</v>
      </c>
      <c r="M343" s="68" t="s">
        <v>9</v>
      </c>
      <c r="N343" s="69">
        <v>0</v>
      </c>
      <c r="O343" s="68">
        <v>1243</v>
      </c>
      <c r="P343" s="71">
        <v>45778</v>
      </c>
    </row>
    <row r="344" spans="1:16" x14ac:dyDescent="0.25">
      <c r="H344" s="96">
        <v>2</v>
      </c>
      <c r="I344" s="66" t="s">
        <v>1642</v>
      </c>
      <c r="J344" s="66" t="s">
        <v>1642</v>
      </c>
      <c r="K344" s="67" t="s">
        <v>3239</v>
      </c>
      <c r="L344" s="66" t="s">
        <v>1642</v>
      </c>
      <c r="M344" s="68" t="s">
        <v>9</v>
      </c>
      <c r="N344" s="69">
        <v>0</v>
      </c>
      <c r="O344" s="68">
        <v>1243</v>
      </c>
      <c r="P344" s="71">
        <v>45778</v>
      </c>
    </row>
    <row r="345" spans="1:16" x14ac:dyDescent="0.25">
      <c r="H345" s="96">
        <v>2</v>
      </c>
      <c r="I345" s="66" t="s">
        <v>1642</v>
      </c>
      <c r="J345" s="66" t="s">
        <v>1642</v>
      </c>
      <c r="K345" s="67" t="s">
        <v>3243</v>
      </c>
      <c r="L345" s="66" t="s">
        <v>1642</v>
      </c>
      <c r="M345" s="68" t="s">
        <v>11</v>
      </c>
      <c r="N345" s="69">
        <v>37339.282050000002</v>
      </c>
      <c r="O345" s="68">
        <v>1076</v>
      </c>
      <c r="P345" s="71">
        <v>44835</v>
      </c>
    </row>
    <row r="346" spans="1:16" x14ac:dyDescent="0.25">
      <c r="H346" s="96">
        <v>2</v>
      </c>
      <c r="I346" s="66" t="s">
        <v>1642</v>
      </c>
      <c r="J346" s="66" t="s">
        <v>1642</v>
      </c>
      <c r="K346" s="67" t="s">
        <v>3243</v>
      </c>
      <c r="L346" s="66" t="s">
        <v>1642</v>
      </c>
      <c r="M346" s="68" t="s">
        <v>11</v>
      </c>
      <c r="N346" s="69">
        <v>49177.654750000002</v>
      </c>
      <c r="O346" s="68">
        <v>1076</v>
      </c>
      <c r="P346" s="71">
        <v>44835</v>
      </c>
    </row>
    <row r="347" spans="1:16" x14ac:dyDescent="0.25">
      <c r="H347" s="96">
        <v>2</v>
      </c>
      <c r="I347" s="66" t="s">
        <v>1642</v>
      </c>
      <c r="J347" s="66" t="s">
        <v>1642</v>
      </c>
      <c r="K347" s="67" t="s">
        <v>3243</v>
      </c>
      <c r="L347" s="66" t="s">
        <v>1642</v>
      </c>
      <c r="M347" s="68" t="s">
        <v>11</v>
      </c>
      <c r="N347" s="69">
        <v>44936.074355000004</v>
      </c>
      <c r="O347" s="68">
        <v>1076</v>
      </c>
      <c r="P347" s="71">
        <v>44835</v>
      </c>
    </row>
    <row r="348" spans="1:16" x14ac:dyDescent="0.25">
      <c r="H348" s="96">
        <v>2</v>
      </c>
      <c r="I348" s="66" t="s">
        <v>1642</v>
      </c>
      <c r="J348" s="66" t="s">
        <v>1642</v>
      </c>
      <c r="K348" s="67" t="s">
        <v>3243</v>
      </c>
      <c r="L348" s="66" t="s">
        <v>1642</v>
      </c>
      <c r="M348" s="68" t="s">
        <v>11</v>
      </c>
      <c r="N348" s="69">
        <v>50431.494355000003</v>
      </c>
      <c r="O348" s="68">
        <v>1076</v>
      </c>
      <c r="P348" s="71">
        <v>44835</v>
      </c>
    </row>
    <row r="349" spans="1:16" x14ac:dyDescent="0.25">
      <c r="H349" s="96">
        <v>2</v>
      </c>
      <c r="I349" s="66" t="s">
        <v>1642</v>
      </c>
      <c r="J349" s="66" t="s">
        <v>1642</v>
      </c>
      <c r="K349" s="67" t="s">
        <v>3243</v>
      </c>
      <c r="L349" s="66" t="s">
        <v>1642</v>
      </c>
      <c r="M349" s="68" t="s">
        <v>11</v>
      </c>
      <c r="N349" s="69">
        <v>26921.282050000002</v>
      </c>
      <c r="O349" s="68">
        <v>1076</v>
      </c>
      <c r="P349" s="71">
        <v>44835</v>
      </c>
    </row>
    <row r="350" spans="1:16" x14ac:dyDescent="0.25">
      <c r="H350" s="96">
        <v>2</v>
      </c>
      <c r="I350" s="66" t="s">
        <v>1642</v>
      </c>
      <c r="J350" s="66" t="s">
        <v>1642</v>
      </c>
      <c r="K350" s="67" t="s">
        <v>3239</v>
      </c>
      <c r="L350" s="66" t="s">
        <v>1642</v>
      </c>
      <c r="M350" s="68" t="s">
        <v>11</v>
      </c>
      <c r="N350" s="69">
        <v>65454.403330000001</v>
      </c>
      <c r="O350" s="68">
        <v>1243</v>
      </c>
      <c r="P350" s="71">
        <v>45778</v>
      </c>
    </row>
    <row r="351" spans="1:16" x14ac:dyDescent="0.25">
      <c r="H351" s="96">
        <v>2</v>
      </c>
      <c r="I351" s="66" t="s">
        <v>1642</v>
      </c>
      <c r="J351" s="66" t="s">
        <v>1642</v>
      </c>
      <c r="K351" s="67" t="s">
        <v>3239</v>
      </c>
      <c r="L351" s="66" t="s">
        <v>1642</v>
      </c>
      <c r="M351" s="68" t="s">
        <v>11</v>
      </c>
      <c r="N351" s="69">
        <v>62067.321254999995</v>
      </c>
      <c r="O351" s="68">
        <v>1243</v>
      </c>
      <c r="P351" s="71">
        <v>45778</v>
      </c>
    </row>
    <row r="352" spans="1:16" x14ac:dyDescent="0.25">
      <c r="H352" s="96">
        <v>2</v>
      </c>
      <c r="I352" s="66" t="s">
        <v>1642</v>
      </c>
      <c r="J352" s="66" t="s">
        <v>1642</v>
      </c>
      <c r="K352" s="67" t="s">
        <v>3239</v>
      </c>
      <c r="L352" s="66" t="s">
        <v>1642</v>
      </c>
      <c r="M352" s="68" t="s">
        <v>11</v>
      </c>
      <c r="N352" s="69">
        <v>59847.039800000006</v>
      </c>
      <c r="O352" s="68">
        <v>1243</v>
      </c>
      <c r="P352" s="71">
        <v>45778</v>
      </c>
    </row>
    <row r="353" spans="8:16" x14ac:dyDescent="0.25">
      <c r="H353" s="96">
        <v>2</v>
      </c>
      <c r="I353" s="66" t="s">
        <v>1642</v>
      </c>
      <c r="J353" s="66" t="s">
        <v>1642</v>
      </c>
      <c r="K353" s="67" t="s">
        <v>3243</v>
      </c>
      <c r="L353" s="66" t="s">
        <v>1642</v>
      </c>
      <c r="M353" s="68" t="s">
        <v>11</v>
      </c>
      <c r="N353" s="69">
        <v>528.16454999999996</v>
      </c>
      <c r="O353" s="68">
        <v>1245</v>
      </c>
      <c r="P353" s="71">
        <v>45474</v>
      </c>
    </row>
    <row r="354" spans="8:16" x14ac:dyDescent="0.25">
      <c r="H354" s="96">
        <v>2</v>
      </c>
      <c r="I354" s="66" t="s">
        <v>1642</v>
      </c>
      <c r="J354" s="66" t="s">
        <v>1642</v>
      </c>
      <c r="K354" s="67" t="s">
        <v>3243</v>
      </c>
      <c r="L354" s="66" t="s">
        <v>1642</v>
      </c>
      <c r="M354" s="68" t="s">
        <v>11</v>
      </c>
      <c r="N354" s="69">
        <v>16418.998385000003</v>
      </c>
      <c r="O354" s="68">
        <v>1245</v>
      </c>
      <c r="P354" s="71">
        <v>45474</v>
      </c>
    </row>
    <row r="355" spans="8:16" x14ac:dyDescent="0.25">
      <c r="H355" s="96">
        <v>2</v>
      </c>
      <c r="I355" s="66" t="s">
        <v>1642</v>
      </c>
      <c r="J355" s="66" t="s">
        <v>1642</v>
      </c>
      <c r="K355" s="67" t="s">
        <v>3243</v>
      </c>
      <c r="L355" s="66" t="s">
        <v>1642</v>
      </c>
      <c r="M355" s="68" t="s">
        <v>11</v>
      </c>
      <c r="N355" s="69">
        <v>1614.33673</v>
      </c>
      <c r="O355" s="68">
        <v>1245</v>
      </c>
      <c r="P355" s="71">
        <v>45474</v>
      </c>
    </row>
    <row r="356" spans="8:16" x14ac:dyDescent="0.25">
      <c r="H356" s="96">
        <v>2</v>
      </c>
      <c r="I356" s="66" t="s">
        <v>1642</v>
      </c>
      <c r="J356" s="66" t="s">
        <v>1642</v>
      </c>
      <c r="K356" s="67" t="s">
        <v>3243</v>
      </c>
      <c r="L356" s="66" t="s">
        <v>1642</v>
      </c>
      <c r="M356" s="68" t="s">
        <v>11</v>
      </c>
      <c r="N356" s="69">
        <v>3111.3163399999994</v>
      </c>
      <c r="O356" s="68">
        <v>1245</v>
      </c>
      <c r="P356" s="71">
        <v>45474</v>
      </c>
    </row>
    <row r="357" spans="8:16" x14ac:dyDescent="0.25">
      <c r="H357" s="96">
        <v>2</v>
      </c>
      <c r="I357" s="66" t="s">
        <v>1642</v>
      </c>
      <c r="J357" s="66" t="s">
        <v>1642</v>
      </c>
      <c r="K357" s="67" t="s">
        <v>3239</v>
      </c>
      <c r="L357" s="66" t="s">
        <v>1642</v>
      </c>
      <c r="M357" s="68" t="s">
        <v>12</v>
      </c>
      <c r="N357" s="69">
        <v>119591.80700000002</v>
      </c>
      <c r="O357" s="68">
        <v>1164</v>
      </c>
      <c r="P357" s="71">
        <v>45292</v>
      </c>
    </row>
    <row r="358" spans="8:16" x14ac:dyDescent="0.25">
      <c r="H358" s="96">
        <v>2</v>
      </c>
      <c r="I358" s="66" t="s">
        <v>1642</v>
      </c>
      <c r="J358" s="66" t="s">
        <v>1642</v>
      </c>
      <c r="K358" s="67" t="s">
        <v>3239</v>
      </c>
      <c r="L358" s="66" t="s">
        <v>1642</v>
      </c>
      <c r="M358" s="68" t="s">
        <v>12</v>
      </c>
      <c r="N358" s="69">
        <v>113813.327</v>
      </c>
      <c r="O358" s="68">
        <v>1164</v>
      </c>
      <c r="P358" s="71">
        <v>45292</v>
      </c>
    </row>
    <row r="359" spans="8:16" x14ac:dyDescent="0.25">
      <c r="H359" s="96">
        <v>2</v>
      </c>
      <c r="I359" s="66" t="s">
        <v>1642</v>
      </c>
      <c r="J359" s="66" t="s">
        <v>1642</v>
      </c>
      <c r="K359" s="67" t="s">
        <v>3239</v>
      </c>
      <c r="L359" s="66" t="s">
        <v>1642</v>
      </c>
      <c r="M359" s="68" t="s">
        <v>12</v>
      </c>
      <c r="N359" s="69">
        <v>120971.51700000001</v>
      </c>
      <c r="O359" s="68">
        <v>1164</v>
      </c>
      <c r="P359" s="71">
        <v>45292</v>
      </c>
    </row>
    <row r="360" spans="8:16" x14ac:dyDescent="0.25">
      <c r="H360" s="96">
        <v>2</v>
      </c>
      <c r="I360" s="66" t="s">
        <v>1642</v>
      </c>
      <c r="J360" s="66" t="s">
        <v>1642</v>
      </c>
      <c r="K360" s="67" t="s">
        <v>3239</v>
      </c>
      <c r="L360" s="66" t="s">
        <v>1642</v>
      </c>
      <c r="M360" s="68" t="s">
        <v>12</v>
      </c>
      <c r="N360" s="69">
        <v>100667.05100000001</v>
      </c>
      <c r="O360" s="68">
        <v>1164</v>
      </c>
      <c r="P360" s="71">
        <v>45292</v>
      </c>
    </row>
    <row r="361" spans="8:16" x14ac:dyDescent="0.25">
      <c r="H361" s="96">
        <v>2</v>
      </c>
      <c r="I361" s="66" t="s">
        <v>1642</v>
      </c>
      <c r="J361" s="66" t="s">
        <v>1642</v>
      </c>
      <c r="K361" s="67" t="s">
        <v>3239</v>
      </c>
      <c r="L361" s="66" t="s">
        <v>1642</v>
      </c>
      <c r="M361" s="68" t="s">
        <v>12</v>
      </c>
      <c r="N361" s="69">
        <v>86097.157000000007</v>
      </c>
      <c r="O361" s="68">
        <v>1164</v>
      </c>
      <c r="P361" s="71">
        <v>45292</v>
      </c>
    </row>
    <row r="362" spans="8:16" x14ac:dyDescent="0.25">
      <c r="H362" s="96">
        <v>2</v>
      </c>
      <c r="I362" s="66" t="s">
        <v>1642</v>
      </c>
      <c r="J362" s="66" t="s">
        <v>1642</v>
      </c>
      <c r="K362" s="67" t="s">
        <v>3239</v>
      </c>
      <c r="L362" s="66" t="s">
        <v>1642</v>
      </c>
      <c r="M362" s="68" t="s">
        <v>12</v>
      </c>
      <c r="N362" s="69">
        <v>110301.94700000001</v>
      </c>
      <c r="O362" s="68">
        <v>1164</v>
      </c>
      <c r="P362" s="71">
        <v>45292</v>
      </c>
    </row>
    <row r="363" spans="8:16" x14ac:dyDescent="0.25">
      <c r="H363" s="96">
        <v>2</v>
      </c>
      <c r="I363" s="66" t="s">
        <v>1642</v>
      </c>
      <c r="J363" s="66" t="s">
        <v>1642</v>
      </c>
      <c r="K363" s="67" t="s">
        <v>3239</v>
      </c>
      <c r="L363" s="66" t="s">
        <v>1642</v>
      </c>
      <c r="M363" s="68" t="s">
        <v>12</v>
      </c>
      <c r="N363" s="69">
        <v>77838.242865000007</v>
      </c>
      <c r="O363" s="68">
        <v>1243</v>
      </c>
      <c r="P363" s="71">
        <v>45778</v>
      </c>
    </row>
    <row r="364" spans="8:16" x14ac:dyDescent="0.25">
      <c r="H364" s="96">
        <v>2</v>
      </c>
      <c r="I364" s="66" t="s">
        <v>1642</v>
      </c>
      <c r="J364" s="66" t="s">
        <v>1642</v>
      </c>
      <c r="K364" s="67" t="s">
        <v>3239</v>
      </c>
      <c r="L364" s="66" t="s">
        <v>1642</v>
      </c>
      <c r="M364" s="68" t="s">
        <v>12</v>
      </c>
      <c r="N364" s="69">
        <v>77225.75486500001</v>
      </c>
      <c r="O364" s="68">
        <v>1243</v>
      </c>
      <c r="P364" s="71">
        <v>45778</v>
      </c>
    </row>
    <row r="365" spans="8:16" x14ac:dyDescent="0.25">
      <c r="H365" s="96">
        <v>2</v>
      </c>
      <c r="I365" s="66" t="s">
        <v>1642</v>
      </c>
      <c r="J365" s="66" t="s">
        <v>1642</v>
      </c>
      <c r="K365" s="67" t="s">
        <v>3239</v>
      </c>
      <c r="L365" s="66" t="s">
        <v>1642</v>
      </c>
      <c r="M365" s="68" t="s">
        <v>12</v>
      </c>
      <c r="N365" s="69">
        <v>88546.429800000013</v>
      </c>
      <c r="O365" s="68">
        <v>1243</v>
      </c>
      <c r="P365" s="71">
        <v>45778</v>
      </c>
    </row>
    <row r="366" spans="8:16" x14ac:dyDescent="0.25">
      <c r="H366" s="96">
        <v>2</v>
      </c>
      <c r="I366" s="66" t="s">
        <v>1642</v>
      </c>
      <c r="J366" s="66" t="s">
        <v>1642</v>
      </c>
      <c r="K366" s="67" t="s">
        <v>3239</v>
      </c>
      <c r="L366" s="66" t="s">
        <v>1642</v>
      </c>
      <c r="M366" s="68" t="s">
        <v>12</v>
      </c>
      <c r="N366" s="69">
        <v>110520.01025500002</v>
      </c>
      <c r="O366" s="68">
        <v>1243</v>
      </c>
      <c r="P366" s="71">
        <v>45778</v>
      </c>
    </row>
    <row r="367" spans="8:16" x14ac:dyDescent="0.25">
      <c r="H367" s="96">
        <v>2</v>
      </c>
      <c r="I367" s="66" t="s">
        <v>1642</v>
      </c>
      <c r="J367" s="66" t="s">
        <v>1642</v>
      </c>
      <c r="K367" s="67" t="s">
        <v>3239</v>
      </c>
      <c r="L367" s="66" t="s">
        <v>1642</v>
      </c>
      <c r="M367" s="68" t="s">
        <v>12</v>
      </c>
      <c r="N367" s="69">
        <v>99565.440254999994</v>
      </c>
      <c r="O367" s="68">
        <v>1243</v>
      </c>
      <c r="P367" s="71">
        <v>45778</v>
      </c>
    </row>
    <row r="368" spans="8:16" x14ac:dyDescent="0.25">
      <c r="H368" s="96">
        <v>2</v>
      </c>
      <c r="I368" s="66" t="s">
        <v>1642</v>
      </c>
      <c r="J368" s="66" t="s">
        <v>1642</v>
      </c>
      <c r="K368" s="67" t="s">
        <v>3239</v>
      </c>
      <c r="L368" s="66" t="s">
        <v>1642</v>
      </c>
      <c r="M368" s="68" t="s">
        <v>12</v>
      </c>
      <c r="N368" s="69">
        <v>114531.79025500001</v>
      </c>
      <c r="O368" s="68">
        <v>1243</v>
      </c>
      <c r="P368" s="71">
        <v>45778</v>
      </c>
    </row>
    <row r="369" spans="1:16" ht="15.75" thickBot="1" x14ac:dyDescent="0.3"/>
    <row r="370" spans="1:16" ht="45.75" customHeight="1" thickBot="1" x14ac:dyDescent="0.3">
      <c r="A370" s="671" t="s">
        <v>3252</v>
      </c>
      <c r="B370" s="50"/>
      <c r="C370" s="13"/>
      <c r="D370" s="9"/>
      <c r="E370" s="8"/>
      <c r="I370" s="659"/>
    </row>
    <row r="371" spans="1:16" ht="16.5" thickTop="1" thickBot="1" x14ac:dyDescent="0.3">
      <c r="A371" s="11"/>
      <c r="B371" s="12"/>
      <c r="C371" s="8"/>
      <c r="D371" s="9"/>
      <c r="E371" s="8"/>
      <c r="I371" s="659"/>
    </row>
    <row r="372" spans="1:16" ht="45.75" customHeight="1" thickTop="1" thickBot="1" x14ac:dyDescent="0.3">
      <c r="A372" s="672" t="s">
        <v>16</v>
      </c>
      <c r="B372" s="12"/>
      <c r="C372" s="8"/>
      <c r="D372" s="9"/>
      <c r="E372" s="8"/>
      <c r="H372" s="673" t="s">
        <v>17</v>
      </c>
      <c r="I372" s="659"/>
    </row>
    <row r="373" spans="1:16" ht="16.5" thickTop="1" thickBot="1" x14ac:dyDescent="0.3">
      <c r="C373" s="108"/>
      <c r="D373" s="105"/>
      <c r="E373" s="106"/>
      <c r="F373" s="543"/>
      <c r="G373" s="127"/>
      <c r="H373" s="128"/>
      <c r="I373" s="659"/>
    </row>
    <row r="374" spans="1:16" ht="45.75" customHeight="1" thickTop="1" thickBot="1" x14ac:dyDescent="0.3">
      <c r="A374" s="654" t="s">
        <v>2</v>
      </c>
      <c r="B374" s="655" t="s">
        <v>3</v>
      </c>
      <c r="C374" s="656" t="s">
        <v>4</v>
      </c>
      <c r="D374" s="655" t="s">
        <v>5</v>
      </c>
      <c r="E374" s="657" t="s">
        <v>4</v>
      </c>
      <c r="F374" s="658" t="s">
        <v>6</v>
      </c>
      <c r="G374" s="127"/>
      <c r="H374" s="674" t="s">
        <v>18</v>
      </c>
      <c r="I374" s="675" t="s">
        <v>19</v>
      </c>
      <c r="J374" s="676" t="s">
        <v>20</v>
      </c>
      <c r="K374" s="676" t="s">
        <v>21</v>
      </c>
      <c r="L374" s="676" t="s">
        <v>22</v>
      </c>
      <c r="M374" s="676" t="s">
        <v>23</v>
      </c>
      <c r="N374" s="677" t="s">
        <v>6</v>
      </c>
      <c r="O374" s="676" t="s">
        <v>24</v>
      </c>
      <c r="P374" s="678" t="s">
        <v>25</v>
      </c>
    </row>
    <row r="375" spans="1:16" ht="15.75" thickTop="1" x14ac:dyDescent="0.25">
      <c r="A375" s="20" t="s">
        <v>7</v>
      </c>
      <c r="B375" s="21">
        <v>3</v>
      </c>
      <c r="C375" s="660">
        <f>B375/B$384</f>
        <v>0.11538461538461539</v>
      </c>
      <c r="D375" s="21">
        <v>18</v>
      </c>
      <c r="E375" s="660">
        <f>D375/D$384</f>
        <v>8.4112149532710276E-2</v>
      </c>
      <c r="F375" s="24"/>
      <c r="G375" s="127"/>
      <c r="H375" s="65">
        <v>6</v>
      </c>
      <c r="I375" s="66">
        <v>511</v>
      </c>
      <c r="J375" s="66" t="s">
        <v>3253</v>
      </c>
      <c r="K375" s="67" t="s">
        <v>3254</v>
      </c>
      <c r="L375" s="68" t="s">
        <v>3255</v>
      </c>
      <c r="M375" s="68" t="s">
        <v>7</v>
      </c>
      <c r="N375" s="69">
        <v>0</v>
      </c>
      <c r="O375" s="70">
        <v>1075</v>
      </c>
      <c r="P375" s="71">
        <v>44986</v>
      </c>
    </row>
    <row r="376" spans="1:16" x14ac:dyDescent="0.25">
      <c r="A376" s="25" t="s">
        <v>8</v>
      </c>
      <c r="B376" s="26">
        <v>6</v>
      </c>
      <c r="C376" s="660">
        <f>B376/B$384</f>
        <v>0.23076923076923078</v>
      </c>
      <c r="D376" s="28">
        <f>SUM(H378:H383)</f>
        <v>51</v>
      </c>
      <c r="E376" s="660">
        <f>D376/D$384</f>
        <v>0.23831775700934579</v>
      </c>
      <c r="F376" s="29"/>
      <c r="G376" s="137"/>
      <c r="H376" s="65">
        <v>6</v>
      </c>
      <c r="I376" s="66">
        <v>521</v>
      </c>
      <c r="J376" s="66" t="s">
        <v>3253</v>
      </c>
      <c r="K376" s="67" t="s">
        <v>3254</v>
      </c>
      <c r="L376" s="68" t="s">
        <v>3255</v>
      </c>
      <c r="M376" s="68" t="s">
        <v>7</v>
      </c>
      <c r="N376" s="69">
        <v>0</v>
      </c>
      <c r="O376" s="70">
        <v>1075</v>
      </c>
      <c r="P376" s="71">
        <v>44986</v>
      </c>
    </row>
    <row r="377" spans="1:16" x14ac:dyDescent="0.25">
      <c r="A377" s="25" t="s">
        <v>9</v>
      </c>
      <c r="B377" s="30">
        <v>5</v>
      </c>
      <c r="C377" s="660">
        <f>B377/B$384</f>
        <v>0.19230769230769232</v>
      </c>
      <c r="D377" s="32">
        <f>SUM(H384:H388)</f>
        <v>84</v>
      </c>
      <c r="E377" s="660">
        <f>D377/D$384</f>
        <v>0.3925233644859813</v>
      </c>
      <c r="F377" s="29"/>
      <c r="G377" s="137"/>
      <c r="H377" s="65">
        <v>6</v>
      </c>
      <c r="I377" s="66">
        <v>105</v>
      </c>
      <c r="J377" s="66" t="s">
        <v>3256</v>
      </c>
      <c r="K377" s="67" t="s">
        <v>3254</v>
      </c>
      <c r="L377" s="68" t="s">
        <v>3257</v>
      </c>
      <c r="M377" s="68" t="s">
        <v>7</v>
      </c>
      <c r="N377" s="69">
        <v>0</v>
      </c>
      <c r="O377" s="70">
        <v>1075</v>
      </c>
      <c r="P377" s="71">
        <v>44986</v>
      </c>
    </row>
    <row r="378" spans="1:16" x14ac:dyDescent="0.25">
      <c r="A378" s="661" t="s">
        <v>10</v>
      </c>
      <c r="B378" s="662">
        <f>SUM(B375:B377)</f>
        <v>14</v>
      </c>
      <c r="C378" s="663">
        <f t="shared" ref="C378:F378" si="13">SUM(C375:C377)</f>
        <v>0.53846153846153844</v>
      </c>
      <c r="D378" s="662">
        <f t="shared" si="13"/>
        <v>153</v>
      </c>
      <c r="E378" s="663">
        <f t="shared" si="13"/>
        <v>0.7149532710280373</v>
      </c>
      <c r="F378" s="664">
        <f t="shared" si="13"/>
        <v>0</v>
      </c>
      <c r="G378" s="137"/>
      <c r="H378" s="65">
        <v>6</v>
      </c>
      <c r="I378" s="66">
        <v>107</v>
      </c>
      <c r="J378" s="66" t="s">
        <v>3258</v>
      </c>
      <c r="K378" s="67" t="s">
        <v>3254</v>
      </c>
      <c r="L378" s="68" t="s">
        <v>3257</v>
      </c>
      <c r="M378" s="68" t="s">
        <v>8</v>
      </c>
      <c r="N378" s="69">
        <v>0</v>
      </c>
      <c r="O378" s="70">
        <v>1163</v>
      </c>
      <c r="P378" s="71">
        <v>45597</v>
      </c>
    </row>
    <row r="379" spans="1:16" x14ac:dyDescent="0.25">
      <c r="A379" s="26"/>
      <c r="B379" s="30"/>
      <c r="C379" s="665"/>
      <c r="D379" s="30"/>
      <c r="E379" s="666"/>
      <c r="F379" s="41"/>
      <c r="G379" s="137"/>
      <c r="H379" s="65">
        <v>7</v>
      </c>
      <c r="I379" s="66">
        <v>992</v>
      </c>
      <c r="J379" s="66" t="s">
        <v>1933</v>
      </c>
      <c r="K379" s="67" t="s">
        <v>3254</v>
      </c>
      <c r="L379" s="68" t="s">
        <v>3259</v>
      </c>
      <c r="M379" s="68" t="s">
        <v>8</v>
      </c>
      <c r="N379" s="69">
        <v>0</v>
      </c>
      <c r="O379" s="70">
        <v>1848</v>
      </c>
      <c r="P379" s="71">
        <v>41974</v>
      </c>
    </row>
    <row r="380" spans="1:16" x14ac:dyDescent="0.25">
      <c r="A380" s="26" t="s">
        <v>11</v>
      </c>
      <c r="B380" s="30">
        <v>11</v>
      </c>
      <c r="C380" s="660">
        <f>B380/B$384</f>
        <v>0.42307692307692307</v>
      </c>
      <c r="D380" s="32">
        <f>SUM(H389:H399)</f>
        <v>49</v>
      </c>
      <c r="E380" s="660">
        <f>D380/D$384</f>
        <v>0.22897196261682243</v>
      </c>
      <c r="F380" s="413">
        <f>SUM(N389:N399)</f>
        <v>162812.05413</v>
      </c>
      <c r="G380" s="137"/>
      <c r="H380" s="65">
        <v>5</v>
      </c>
      <c r="I380" s="66">
        <v>966</v>
      </c>
      <c r="J380" s="66" t="s">
        <v>1933</v>
      </c>
      <c r="K380" s="67" t="s">
        <v>3254</v>
      </c>
      <c r="L380" s="68" t="s">
        <v>3259</v>
      </c>
      <c r="M380" s="68" t="s">
        <v>8</v>
      </c>
      <c r="N380" s="69">
        <v>0</v>
      </c>
      <c r="O380" s="70">
        <v>1848</v>
      </c>
      <c r="P380" s="71">
        <v>41974</v>
      </c>
    </row>
    <row r="381" spans="1:16" x14ac:dyDescent="0.25">
      <c r="A381" s="26" t="s">
        <v>12</v>
      </c>
      <c r="B381" s="30">
        <v>1</v>
      </c>
      <c r="C381" s="660">
        <f>B381/B$384</f>
        <v>3.8461538461538464E-2</v>
      </c>
      <c r="D381" s="32">
        <v>12</v>
      </c>
      <c r="E381" s="660">
        <f>D381/D$384</f>
        <v>5.6074766355140186E-2</v>
      </c>
      <c r="F381" s="413">
        <f>N400</f>
        <v>305640.19290000002</v>
      </c>
      <c r="G381" s="88"/>
      <c r="H381" s="65">
        <v>8</v>
      </c>
      <c r="I381" s="66">
        <v>976</v>
      </c>
      <c r="J381" s="66" t="s">
        <v>1933</v>
      </c>
      <c r="K381" s="67" t="s">
        <v>3254</v>
      </c>
      <c r="L381" s="68" t="s">
        <v>3259</v>
      </c>
      <c r="M381" s="68" t="s">
        <v>8</v>
      </c>
      <c r="N381" s="69">
        <v>0</v>
      </c>
      <c r="O381" s="70">
        <v>1848</v>
      </c>
      <c r="P381" s="71">
        <v>41974</v>
      </c>
    </row>
    <row r="382" spans="1:16" x14ac:dyDescent="0.25">
      <c r="A382" s="661" t="s">
        <v>13</v>
      </c>
      <c r="B382" s="662">
        <f>SUM(B380:B381)</f>
        <v>12</v>
      </c>
      <c r="C382" s="663">
        <f t="shared" ref="C382:F382" si="14">SUM(C380:C381)</f>
        <v>0.46153846153846156</v>
      </c>
      <c r="D382" s="662">
        <f t="shared" si="14"/>
        <v>61</v>
      </c>
      <c r="E382" s="663">
        <f t="shared" si="14"/>
        <v>0.28504672897196259</v>
      </c>
      <c r="F382" s="664">
        <f t="shared" si="14"/>
        <v>468452.24703000003</v>
      </c>
      <c r="G382" s="88"/>
      <c r="H382" s="65">
        <v>15</v>
      </c>
      <c r="I382" s="66" t="s">
        <v>3260</v>
      </c>
      <c r="J382" s="66" t="s">
        <v>185</v>
      </c>
      <c r="K382" s="67" t="s">
        <v>3261</v>
      </c>
      <c r="L382" s="68" t="s">
        <v>3262</v>
      </c>
      <c r="M382" s="68" t="s">
        <v>8</v>
      </c>
      <c r="N382" s="69">
        <v>0</v>
      </c>
      <c r="O382" s="70">
        <v>2033</v>
      </c>
      <c r="P382" s="71">
        <v>42430</v>
      </c>
    </row>
    <row r="383" spans="1:16" ht="26.25" x14ac:dyDescent="0.25">
      <c r="A383" s="44"/>
      <c r="B383" s="30"/>
      <c r="C383" s="667"/>
      <c r="D383" s="30"/>
      <c r="E383" s="668"/>
      <c r="F383" s="47"/>
      <c r="G383" s="136"/>
      <c r="H383" s="65">
        <v>10</v>
      </c>
      <c r="I383" s="66">
        <v>226</v>
      </c>
      <c r="J383" s="66" t="s">
        <v>3263</v>
      </c>
      <c r="K383" s="67" t="s">
        <v>3264</v>
      </c>
      <c r="L383" s="68" t="s">
        <v>3265</v>
      </c>
      <c r="M383" s="68" t="s">
        <v>8</v>
      </c>
      <c r="N383" s="69">
        <v>0</v>
      </c>
      <c r="O383" s="70">
        <v>2281</v>
      </c>
      <c r="P383" s="71">
        <v>43955</v>
      </c>
    </row>
    <row r="384" spans="1:16" x14ac:dyDescent="0.25">
      <c r="A384" s="669" t="s">
        <v>2346</v>
      </c>
      <c r="B384" s="662">
        <f>SUM(B378,B382)</f>
        <v>26</v>
      </c>
      <c r="C384" s="663">
        <f t="shared" ref="C384:F384" si="15">SUM(C378,C382)</f>
        <v>1</v>
      </c>
      <c r="D384" s="662">
        <f t="shared" si="15"/>
        <v>214</v>
      </c>
      <c r="E384" s="663">
        <f t="shared" si="15"/>
        <v>0.99999999999999989</v>
      </c>
      <c r="F384" s="664">
        <f t="shared" si="15"/>
        <v>468452.24703000003</v>
      </c>
      <c r="H384" s="65">
        <v>6</v>
      </c>
      <c r="I384" s="66">
        <v>109</v>
      </c>
      <c r="J384" s="66" t="s">
        <v>3258</v>
      </c>
      <c r="K384" s="67" t="s">
        <v>3254</v>
      </c>
      <c r="L384" s="68" t="s">
        <v>3257</v>
      </c>
      <c r="M384" s="68" t="s">
        <v>9</v>
      </c>
      <c r="N384" s="69">
        <v>0</v>
      </c>
      <c r="O384" s="70">
        <v>1163</v>
      </c>
      <c r="P384" s="71">
        <v>45597</v>
      </c>
    </row>
    <row r="385" spans="2:16" x14ac:dyDescent="0.25">
      <c r="C385" s="101"/>
      <c r="D385" s="105"/>
      <c r="E385" s="106"/>
      <c r="F385" s="543"/>
      <c r="G385" s="127"/>
      <c r="H385" s="65">
        <v>6</v>
      </c>
      <c r="I385" s="66">
        <v>111</v>
      </c>
      <c r="J385" s="66" t="s">
        <v>3258</v>
      </c>
      <c r="K385" s="67" t="s">
        <v>3254</v>
      </c>
      <c r="L385" s="68" t="s">
        <v>3257</v>
      </c>
      <c r="M385" s="68" t="s">
        <v>9</v>
      </c>
      <c r="N385" s="69">
        <v>0</v>
      </c>
      <c r="O385" s="70">
        <v>1163</v>
      </c>
      <c r="P385" s="71">
        <v>45597</v>
      </c>
    </row>
    <row r="386" spans="2:16" x14ac:dyDescent="0.25">
      <c r="C386" s="101"/>
      <c r="E386" s="108"/>
      <c r="F386" s="193"/>
      <c r="H386" s="65">
        <v>30</v>
      </c>
      <c r="I386" s="66">
        <v>424</v>
      </c>
      <c r="J386" s="66" t="s">
        <v>3266</v>
      </c>
      <c r="K386" s="67" t="s">
        <v>3254</v>
      </c>
      <c r="L386" s="68" t="s">
        <v>3267</v>
      </c>
      <c r="M386" s="68" t="s">
        <v>9</v>
      </c>
      <c r="N386" s="69">
        <v>0</v>
      </c>
      <c r="O386" s="70">
        <v>1584</v>
      </c>
      <c r="P386" s="71">
        <v>46388</v>
      </c>
    </row>
    <row r="387" spans="2:16" x14ac:dyDescent="0.25">
      <c r="C387" s="679"/>
      <c r="E387" s="108"/>
      <c r="F387" s="193"/>
      <c r="H387" s="65">
        <v>30</v>
      </c>
      <c r="I387" s="66">
        <v>1020</v>
      </c>
      <c r="J387" s="66" t="s">
        <v>1933</v>
      </c>
      <c r="K387" s="67" t="s">
        <v>3254</v>
      </c>
      <c r="L387" s="68" t="s">
        <v>3259</v>
      </c>
      <c r="M387" s="68" t="s">
        <v>9</v>
      </c>
      <c r="N387" s="69">
        <v>0</v>
      </c>
      <c r="O387" s="70">
        <v>1848</v>
      </c>
      <c r="P387" s="71">
        <v>41974</v>
      </c>
    </row>
    <row r="388" spans="2:16" ht="26.25" x14ac:dyDescent="0.25">
      <c r="C388" s="101"/>
      <c r="E388" s="108"/>
      <c r="F388" s="193"/>
      <c r="H388" s="65">
        <v>12</v>
      </c>
      <c r="I388" s="66">
        <v>510</v>
      </c>
      <c r="J388" s="66" t="s">
        <v>194</v>
      </c>
      <c r="K388" s="67" t="s">
        <v>3268</v>
      </c>
      <c r="L388" s="68" t="s">
        <v>3269</v>
      </c>
      <c r="M388" s="68" t="s">
        <v>9</v>
      </c>
      <c r="N388" s="69">
        <v>0</v>
      </c>
      <c r="O388" s="70">
        <v>2670</v>
      </c>
      <c r="P388" s="71">
        <v>44805</v>
      </c>
    </row>
    <row r="389" spans="2:16" x14ac:dyDescent="0.25">
      <c r="B389" s="4"/>
      <c r="C389" s="101"/>
      <c r="E389" s="108"/>
      <c r="F389" s="193"/>
      <c r="H389" s="65">
        <v>6</v>
      </c>
      <c r="I389" s="66">
        <v>113</v>
      </c>
      <c r="J389" s="66" t="s">
        <v>3258</v>
      </c>
      <c r="K389" s="67" t="s">
        <v>3254</v>
      </c>
      <c r="L389" s="68" t="s">
        <v>3257</v>
      </c>
      <c r="M389" s="68" t="s">
        <v>11</v>
      </c>
      <c r="N389" s="69">
        <v>5151.6954799999994</v>
      </c>
      <c r="O389" s="70">
        <v>1163</v>
      </c>
      <c r="P389" s="71">
        <v>45597</v>
      </c>
    </row>
    <row r="390" spans="2:16" x14ac:dyDescent="0.25">
      <c r="C390" s="101"/>
      <c r="D390" s="105"/>
      <c r="E390" s="681"/>
      <c r="F390" s="543"/>
      <c r="G390" s="316"/>
      <c r="H390" s="65">
        <v>2</v>
      </c>
      <c r="I390" s="66" t="s">
        <v>1642</v>
      </c>
      <c r="J390" s="66" t="s">
        <v>1642</v>
      </c>
      <c r="K390" s="67" t="s">
        <v>3261</v>
      </c>
      <c r="L390" s="68" t="s">
        <v>1642</v>
      </c>
      <c r="M390" s="68" t="s">
        <v>11</v>
      </c>
      <c r="N390" s="69">
        <v>5705.7370799999999</v>
      </c>
      <c r="O390" s="70">
        <v>1582</v>
      </c>
      <c r="P390" s="71">
        <v>46204</v>
      </c>
    </row>
    <row r="391" spans="2:16" x14ac:dyDescent="0.25">
      <c r="C391" s="101"/>
      <c r="E391" s="108"/>
      <c r="F391" s="193"/>
      <c r="H391" s="65">
        <v>2</v>
      </c>
      <c r="I391" s="66" t="s">
        <v>1642</v>
      </c>
      <c r="J391" s="66" t="s">
        <v>1642</v>
      </c>
      <c r="K391" s="67" t="s">
        <v>3261</v>
      </c>
      <c r="L391" s="68" t="s">
        <v>1642</v>
      </c>
      <c r="M391" s="68" t="s">
        <v>11</v>
      </c>
      <c r="N391" s="69">
        <v>2646.9281999999994</v>
      </c>
      <c r="O391" s="70">
        <v>1582</v>
      </c>
      <c r="P391" s="71">
        <v>46204</v>
      </c>
    </row>
    <row r="392" spans="2:16" x14ac:dyDescent="0.25">
      <c r="C392" s="683"/>
      <c r="E392" s="108"/>
      <c r="F392" s="193"/>
      <c r="H392" s="65">
        <v>2</v>
      </c>
      <c r="I392" s="66" t="s">
        <v>1642</v>
      </c>
      <c r="J392" s="66" t="s">
        <v>1642</v>
      </c>
      <c r="K392" s="67" t="s">
        <v>3261</v>
      </c>
      <c r="L392" s="68" t="s">
        <v>1642</v>
      </c>
      <c r="M392" s="68" t="s">
        <v>11</v>
      </c>
      <c r="N392" s="69">
        <v>63917.057079999999</v>
      </c>
      <c r="O392" s="70">
        <v>1582</v>
      </c>
      <c r="P392" s="71">
        <v>46204</v>
      </c>
    </row>
    <row r="393" spans="2:16" x14ac:dyDescent="0.25">
      <c r="C393" s="101"/>
      <c r="E393" s="108"/>
      <c r="F393" s="193"/>
      <c r="H393" s="65">
        <v>2</v>
      </c>
      <c r="I393" s="66" t="s">
        <v>1642</v>
      </c>
      <c r="J393" s="66" t="s">
        <v>1642</v>
      </c>
      <c r="K393" s="67" t="s">
        <v>3261</v>
      </c>
      <c r="L393" s="68" t="s">
        <v>1642</v>
      </c>
      <c r="M393" s="68" t="s">
        <v>11</v>
      </c>
      <c r="N393" s="69">
        <v>4438.8881999999994</v>
      </c>
      <c r="O393" s="70">
        <v>1582</v>
      </c>
      <c r="P393" s="71">
        <v>46204</v>
      </c>
    </row>
    <row r="394" spans="2:16" x14ac:dyDescent="0.25">
      <c r="B394" s="4"/>
      <c r="C394" s="101"/>
      <c r="E394" s="108"/>
      <c r="F394" s="193"/>
      <c r="H394" s="65">
        <v>2</v>
      </c>
      <c r="I394" s="66" t="s">
        <v>1642</v>
      </c>
      <c r="J394" s="66" t="s">
        <v>1642</v>
      </c>
      <c r="K394" s="67" t="s">
        <v>3261</v>
      </c>
      <c r="L394" s="68" t="s">
        <v>1642</v>
      </c>
      <c r="M394" s="68" t="s">
        <v>11</v>
      </c>
      <c r="N394" s="69">
        <v>4352.1282000000001</v>
      </c>
      <c r="O394" s="70">
        <v>1582</v>
      </c>
      <c r="P394" s="71">
        <v>46204</v>
      </c>
    </row>
    <row r="395" spans="2:16" x14ac:dyDescent="0.25">
      <c r="C395" s="101"/>
      <c r="D395" s="105"/>
      <c r="E395" s="106"/>
      <c r="F395" s="543"/>
      <c r="G395" s="127"/>
      <c r="H395" s="65">
        <v>2</v>
      </c>
      <c r="I395" s="66" t="s">
        <v>1642</v>
      </c>
      <c r="J395" s="66" t="s">
        <v>1642</v>
      </c>
      <c r="K395" s="67" t="s">
        <v>3261</v>
      </c>
      <c r="L395" s="68" t="s">
        <v>1642</v>
      </c>
      <c r="M395" s="68" t="s">
        <v>11</v>
      </c>
      <c r="N395" s="69">
        <v>5840.3581999999997</v>
      </c>
      <c r="O395" s="70">
        <v>1582</v>
      </c>
      <c r="P395" s="71">
        <v>46204</v>
      </c>
    </row>
    <row r="396" spans="2:16" x14ac:dyDescent="0.25">
      <c r="C396" s="101"/>
      <c r="E396" s="108"/>
      <c r="F396" s="193"/>
      <c r="H396" s="65">
        <v>2</v>
      </c>
      <c r="I396" s="66" t="s">
        <v>1642</v>
      </c>
      <c r="J396" s="66" t="s">
        <v>1642</v>
      </c>
      <c r="K396" s="67" t="s">
        <v>3261</v>
      </c>
      <c r="L396" s="68" t="s">
        <v>1642</v>
      </c>
      <c r="M396" s="68" t="s">
        <v>11</v>
      </c>
      <c r="N396" s="69">
        <v>7667.8270799999991</v>
      </c>
      <c r="O396" s="70">
        <v>1582</v>
      </c>
      <c r="P396" s="71">
        <v>46204</v>
      </c>
    </row>
    <row r="397" spans="2:16" x14ac:dyDescent="0.25">
      <c r="C397" s="679"/>
      <c r="E397" s="108"/>
      <c r="F397" s="193"/>
      <c r="H397" s="65">
        <v>2</v>
      </c>
      <c r="I397" s="66" t="s">
        <v>1642</v>
      </c>
      <c r="J397" s="66" t="s">
        <v>1642</v>
      </c>
      <c r="K397" s="67" t="s">
        <v>3261</v>
      </c>
      <c r="L397" s="68" t="s">
        <v>1642</v>
      </c>
      <c r="M397" s="68" t="s">
        <v>11</v>
      </c>
      <c r="N397" s="69">
        <v>3236.2070799999997</v>
      </c>
      <c r="O397" s="70">
        <v>1582</v>
      </c>
      <c r="P397" s="71">
        <v>46204</v>
      </c>
    </row>
    <row r="398" spans="2:16" x14ac:dyDescent="0.25">
      <c r="C398" s="101"/>
      <c r="E398" s="108"/>
      <c r="F398" s="193"/>
      <c r="H398" s="65">
        <v>15</v>
      </c>
      <c r="I398" s="66">
        <v>97</v>
      </c>
      <c r="J398" s="66" t="s">
        <v>3270</v>
      </c>
      <c r="K398" s="67" t="s">
        <v>3271</v>
      </c>
      <c r="L398" s="68" t="s">
        <v>3272</v>
      </c>
      <c r="M398" s="68" t="s">
        <v>11</v>
      </c>
      <c r="N398" s="69">
        <v>54348.442244999998</v>
      </c>
      <c r="O398" s="70">
        <v>2034</v>
      </c>
      <c r="P398" s="71">
        <v>42309</v>
      </c>
    </row>
    <row r="399" spans="2:16" x14ac:dyDescent="0.25">
      <c r="B399" s="4"/>
      <c r="C399" s="101"/>
      <c r="E399" s="108"/>
      <c r="F399" s="193"/>
      <c r="H399" s="65">
        <v>12</v>
      </c>
      <c r="I399" s="66">
        <v>545</v>
      </c>
      <c r="J399" s="66" t="s">
        <v>3273</v>
      </c>
      <c r="K399" s="67" t="s">
        <v>3254</v>
      </c>
      <c r="L399" s="68" t="s">
        <v>3274</v>
      </c>
      <c r="M399" s="68" t="s">
        <v>11</v>
      </c>
      <c r="N399" s="69">
        <v>5506.7852849999999</v>
      </c>
      <c r="O399" s="70">
        <v>3129</v>
      </c>
      <c r="P399" s="71">
        <v>46357</v>
      </c>
    </row>
    <row r="400" spans="2:16" x14ac:dyDescent="0.25">
      <c r="C400" s="101"/>
      <c r="D400" s="375"/>
      <c r="E400" s="106"/>
      <c r="F400" s="543"/>
      <c r="G400" s="127"/>
      <c r="H400" s="65">
        <v>12</v>
      </c>
      <c r="I400" s="66">
        <v>95</v>
      </c>
      <c r="J400" s="66" t="s">
        <v>3270</v>
      </c>
      <c r="K400" s="67" t="s">
        <v>3271</v>
      </c>
      <c r="L400" s="68" t="s">
        <v>3272</v>
      </c>
      <c r="M400" s="68" t="s">
        <v>12</v>
      </c>
      <c r="N400" s="69">
        <v>305640.19290000002</v>
      </c>
      <c r="O400" s="70">
        <v>2962</v>
      </c>
      <c r="P400" s="71">
        <v>45717</v>
      </c>
    </row>
    <row r="401" spans="1:16" ht="15.75" thickBot="1" x14ac:dyDescent="0.3"/>
    <row r="402" spans="1:16" ht="45.75" customHeight="1" thickBot="1" x14ac:dyDescent="0.3">
      <c r="A402" s="671" t="s">
        <v>3275</v>
      </c>
      <c r="B402" s="50"/>
      <c r="C402" s="13"/>
      <c r="D402" s="9"/>
      <c r="E402" s="8"/>
      <c r="I402" s="90"/>
    </row>
    <row r="403" spans="1:16" ht="16.5" thickTop="1" thickBot="1" x14ac:dyDescent="0.3">
      <c r="A403" s="11"/>
      <c r="B403" s="12"/>
      <c r="C403" s="8"/>
      <c r="D403" s="9"/>
      <c r="E403" s="8"/>
      <c r="I403" s="90"/>
    </row>
    <row r="404" spans="1:16" ht="45.75" customHeight="1" thickTop="1" thickBot="1" x14ac:dyDescent="0.3">
      <c r="A404" s="672" t="s">
        <v>16</v>
      </c>
      <c r="B404" s="12"/>
      <c r="C404" s="8"/>
      <c r="D404" s="9"/>
      <c r="E404" s="8"/>
      <c r="H404" s="673" t="s">
        <v>17</v>
      </c>
    </row>
    <row r="405" spans="1:16" ht="16.5" thickTop="1" thickBot="1" x14ac:dyDescent="0.3">
      <c r="C405" s="108"/>
      <c r="D405" s="105"/>
      <c r="E405" s="106"/>
      <c r="F405" s="543"/>
      <c r="G405" s="127"/>
      <c r="H405" s="128"/>
    </row>
    <row r="406" spans="1:16" ht="45.75" customHeight="1" thickTop="1" thickBot="1" x14ac:dyDescent="0.3">
      <c r="A406" s="654" t="s">
        <v>2</v>
      </c>
      <c r="B406" s="655" t="s">
        <v>3</v>
      </c>
      <c r="C406" s="656" t="s">
        <v>4</v>
      </c>
      <c r="D406" s="655" t="s">
        <v>5</v>
      </c>
      <c r="E406" s="657" t="s">
        <v>4</v>
      </c>
      <c r="F406" s="658" t="s">
        <v>6</v>
      </c>
      <c r="G406" s="127"/>
      <c r="H406" s="674" t="s">
        <v>18</v>
      </c>
      <c r="I406" s="675" t="s">
        <v>19</v>
      </c>
      <c r="J406" s="676" t="s">
        <v>20</v>
      </c>
      <c r="K406" s="676" t="s">
        <v>21</v>
      </c>
      <c r="L406" s="676" t="s">
        <v>22</v>
      </c>
      <c r="M406" s="676" t="s">
        <v>23</v>
      </c>
      <c r="N406" s="677" t="s">
        <v>6</v>
      </c>
      <c r="O406" s="676" t="s">
        <v>24</v>
      </c>
      <c r="P406" s="678" t="s">
        <v>25</v>
      </c>
    </row>
    <row r="407" spans="1:16" ht="27" thickTop="1" x14ac:dyDescent="0.25">
      <c r="A407" s="20" t="s">
        <v>7</v>
      </c>
      <c r="B407" s="21">
        <v>4</v>
      </c>
      <c r="C407" s="660">
        <f>B407/B$416</f>
        <v>0.13793103448275862</v>
      </c>
      <c r="D407" s="23">
        <f>SUM(H407:H410)</f>
        <v>80</v>
      </c>
      <c r="E407" s="660">
        <f>D407/D$416</f>
        <v>0.22922636103151864</v>
      </c>
      <c r="F407" s="24"/>
      <c r="G407" s="127"/>
      <c r="H407" s="96">
        <v>6</v>
      </c>
      <c r="I407" s="66">
        <v>3615</v>
      </c>
      <c r="J407" s="66" t="s">
        <v>3276</v>
      </c>
      <c r="K407" s="67" t="s">
        <v>3277</v>
      </c>
      <c r="L407" s="68" t="s">
        <v>3278</v>
      </c>
      <c r="M407" s="68" t="s">
        <v>7</v>
      </c>
      <c r="N407" s="69">
        <v>0</v>
      </c>
      <c r="O407" s="68">
        <v>1589</v>
      </c>
      <c r="P407" s="71">
        <v>46204</v>
      </c>
    </row>
    <row r="408" spans="1:16" ht="26.25" x14ac:dyDescent="0.25">
      <c r="A408" s="25" t="s">
        <v>8</v>
      </c>
      <c r="B408" s="26">
        <v>15</v>
      </c>
      <c r="C408" s="660">
        <f>B408/B$416</f>
        <v>0.51724137931034486</v>
      </c>
      <c r="D408" s="28">
        <f>SUM(H411:H425)</f>
        <v>125</v>
      </c>
      <c r="E408" s="660">
        <f>D408/D$416</f>
        <v>0.35816618911174786</v>
      </c>
      <c r="F408" s="29"/>
      <c r="G408" s="137"/>
      <c r="H408" s="96">
        <v>20</v>
      </c>
      <c r="I408" s="66">
        <v>565</v>
      </c>
      <c r="J408" s="66" t="s">
        <v>3279</v>
      </c>
      <c r="K408" s="67" t="s">
        <v>3280</v>
      </c>
      <c r="L408" s="68" t="s">
        <v>3281</v>
      </c>
      <c r="M408" s="68" t="s">
        <v>7</v>
      </c>
      <c r="N408" s="69">
        <v>0</v>
      </c>
      <c r="O408" s="68">
        <v>1853</v>
      </c>
      <c r="P408" s="71">
        <v>41974</v>
      </c>
    </row>
    <row r="409" spans="1:16" x14ac:dyDescent="0.25">
      <c r="A409" s="25" t="s">
        <v>9</v>
      </c>
      <c r="B409" s="30">
        <v>2</v>
      </c>
      <c r="C409" s="660">
        <f>B409/B$416</f>
        <v>6.8965517241379309E-2</v>
      </c>
      <c r="D409" s="32">
        <f>SUM(H426:H427)</f>
        <v>28</v>
      </c>
      <c r="E409" s="660">
        <f>D409/D$416</f>
        <v>8.0229226361031525E-2</v>
      </c>
      <c r="F409" s="29"/>
      <c r="G409" s="137"/>
      <c r="H409" s="96">
        <v>39</v>
      </c>
      <c r="I409" s="66">
        <v>201</v>
      </c>
      <c r="J409" s="66" t="s">
        <v>3282</v>
      </c>
      <c r="K409" s="67" t="s">
        <v>3283</v>
      </c>
      <c r="L409" s="68" t="s">
        <v>3284</v>
      </c>
      <c r="M409" s="68" t="s">
        <v>7</v>
      </c>
      <c r="N409" s="69">
        <v>0</v>
      </c>
      <c r="O409" s="68">
        <v>1854</v>
      </c>
      <c r="P409" s="71">
        <v>42339</v>
      </c>
    </row>
    <row r="410" spans="1:16" x14ac:dyDescent="0.25">
      <c r="A410" s="661" t="s">
        <v>10</v>
      </c>
      <c r="B410" s="662">
        <f>SUM(B407:B409)</f>
        <v>21</v>
      </c>
      <c r="C410" s="663">
        <f t="shared" ref="C410:F410" si="16">SUM(C407:C409)</f>
        <v>0.72413793103448276</v>
      </c>
      <c r="D410" s="662">
        <f t="shared" si="16"/>
        <v>233</v>
      </c>
      <c r="E410" s="663">
        <f t="shared" si="16"/>
        <v>0.66762177650429799</v>
      </c>
      <c r="F410" s="664">
        <f t="shared" si="16"/>
        <v>0</v>
      </c>
      <c r="G410" s="137"/>
      <c r="H410" s="96">
        <v>15</v>
      </c>
      <c r="I410" s="66">
        <v>10</v>
      </c>
      <c r="J410" s="66" t="s">
        <v>3043</v>
      </c>
      <c r="K410" s="67" t="s">
        <v>3283</v>
      </c>
      <c r="L410" s="68" t="s">
        <v>3285</v>
      </c>
      <c r="M410" s="68" t="s">
        <v>7</v>
      </c>
      <c r="N410" s="69">
        <v>0</v>
      </c>
      <c r="O410" s="68">
        <v>2667</v>
      </c>
      <c r="P410" s="71">
        <v>44256</v>
      </c>
    </row>
    <row r="411" spans="1:16" ht="26.25" x14ac:dyDescent="0.25">
      <c r="A411" s="26"/>
      <c r="B411" s="30"/>
      <c r="C411" s="665"/>
      <c r="D411" s="30"/>
      <c r="E411" s="666"/>
      <c r="F411" s="41"/>
      <c r="G411" s="137"/>
      <c r="H411" s="96">
        <v>12</v>
      </c>
      <c r="I411" s="66">
        <v>820</v>
      </c>
      <c r="J411" s="66" t="s">
        <v>3286</v>
      </c>
      <c r="K411" s="67" t="s">
        <v>3283</v>
      </c>
      <c r="L411" s="68" t="s">
        <v>3287</v>
      </c>
      <c r="M411" s="68" t="s">
        <v>8</v>
      </c>
      <c r="N411" s="69">
        <v>0</v>
      </c>
      <c r="O411" s="68">
        <v>1077</v>
      </c>
      <c r="P411" s="71">
        <v>44743</v>
      </c>
    </row>
    <row r="412" spans="1:16" ht="26.25" x14ac:dyDescent="0.25">
      <c r="A412" s="26" t="s">
        <v>11</v>
      </c>
      <c r="B412" s="30">
        <v>6</v>
      </c>
      <c r="C412" s="660">
        <f>B412/B$416</f>
        <v>0.20689655172413793</v>
      </c>
      <c r="D412" s="32">
        <f>SUM(H428:H433)</f>
        <v>104</v>
      </c>
      <c r="E412" s="660">
        <f>D412/D$416</f>
        <v>0.29799426934097423</v>
      </c>
      <c r="F412" s="413">
        <f>SUM(N428:N433)</f>
        <v>674421.08055499999</v>
      </c>
      <c r="G412" s="137"/>
      <c r="H412" s="96">
        <v>12</v>
      </c>
      <c r="I412" s="66">
        <v>860</v>
      </c>
      <c r="J412" s="66" t="s">
        <v>3286</v>
      </c>
      <c r="K412" s="67" t="s">
        <v>3283</v>
      </c>
      <c r="L412" s="68" t="s">
        <v>3287</v>
      </c>
      <c r="M412" s="68" t="s">
        <v>8</v>
      </c>
      <c r="N412" s="69">
        <v>0</v>
      </c>
      <c r="O412" s="68">
        <v>1077</v>
      </c>
      <c r="P412" s="71">
        <v>44743</v>
      </c>
    </row>
    <row r="413" spans="1:16" ht="26.25" x14ac:dyDescent="0.25">
      <c r="A413" s="26" t="s">
        <v>12</v>
      </c>
      <c r="B413" s="30">
        <v>2</v>
      </c>
      <c r="C413" s="660">
        <f>B413/B$416</f>
        <v>6.8965517241379309E-2</v>
      </c>
      <c r="D413" s="32">
        <f>SUM(H434:H435)</f>
        <v>12</v>
      </c>
      <c r="E413" s="660">
        <f>D413/D$416</f>
        <v>3.4383954154727794E-2</v>
      </c>
      <c r="F413" s="413">
        <f>SUM(N434:N435)</f>
        <v>501518.92167000007</v>
      </c>
      <c r="G413" s="88"/>
      <c r="H413" s="96">
        <v>11</v>
      </c>
      <c r="I413" s="66">
        <v>576</v>
      </c>
      <c r="J413" s="66" t="s">
        <v>3288</v>
      </c>
      <c r="K413" s="67" t="s">
        <v>3283</v>
      </c>
      <c r="L413" s="68" t="s">
        <v>3289</v>
      </c>
      <c r="M413" s="68" t="s">
        <v>8</v>
      </c>
      <c r="N413" s="69">
        <v>0</v>
      </c>
      <c r="O413" s="68">
        <v>1078</v>
      </c>
      <c r="P413" s="71">
        <v>44713</v>
      </c>
    </row>
    <row r="414" spans="1:16" x14ac:dyDescent="0.25">
      <c r="A414" s="661" t="s">
        <v>13</v>
      </c>
      <c r="B414" s="662">
        <f>SUM(B412:B413)</f>
        <v>8</v>
      </c>
      <c r="C414" s="663">
        <f t="shared" ref="C414:F414" si="17">SUM(C412:C413)</f>
        <v>0.27586206896551724</v>
      </c>
      <c r="D414" s="662">
        <f t="shared" si="17"/>
        <v>116</v>
      </c>
      <c r="E414" s="663">
        <f t="shared" si="17"/>
        <v>0.33237822349570201</v>
      </c>
      <c r="F414" s="664">
        <f t="shared" si="17"/>
        <v>1175940.0022249999</v>
      </c>
      <c r="G414" s="88"/>
      <c r="H414" s="96">
        <v>11</v>
      </c>
      <c r="I414" s="66">
        <v>130</v>
      </c>
      <c r="J414" s="66" t="s">
        <v>3290</v>
      </c>
      <c r="K414" s="67" t="s">
        <v>3283</v>
      </c>
      <c r="L414" s="68" t="s">
        <v>3291</v>
      </c>
      <c r="M414" s="68" t="s">
        <v>8</v>
      </c>
      <c r="N414" s="69">
        <v>0</v>
      </c>
      <c r="O414" s="68">
        <v>1078</v>
      </c>
      <c r="P414" s="71">
        <v>44713</v>
      </c>
    </row>
    <row r="415" spans="1:16" x14ac:dyDescent="0.25">
      <c r="A415" s="44"/>
      <c r="B415" s="30"/>
      <c r="C415" s="667"/>
      <c r="D415" s="30"/>
      <c r="E415" s="668"/>
      <c r="F415" s="47"/>
      <c r="G415" s="136"/>
      <c r="H415" s="96">
        <v>11</v>
      </c>
      <c r="I415" s="66">
        <v>100</v>
      </c>
      <c r="J415" s="66" t="s">
        <v>3290</v>
      </c>
      <c r="K415" s="67" t="s">
        <v>3283</v>
      </c>
      <c r="L415" s="68" t="s">
        <v>3291</v>
      </c>
      <c r="M415" s="68" t="s">
        <v>8</v>
      </c>
      <c r="N415" s="69">
        <v>0</v>
      </c>
      <c r="O415" s="68">
        <v>1078</v>
      </c>
      <c r="P415" s="71">
        <v>44713</v>
      </c>
    </row>
    <row r="416" spans="1:16" ht="26.25" x14ac:dyDescent="0.25">
      <c r="A416" s="669" t="s">
        <v>2346</v>
      </c>
      <c r="B416" s="662">
        <f>SUM(B410,B414)</f>
        <v>29</v>
      </c>
      <c r="C416" s="663">
        <f t="shared" ref="C416:F416" si="18">SUM(C410,C414)</f>
        <v>1</v>
      </c>
      <c r="D416" s="662">
        <f t="shared" si="18"/>
        <v>349</v>
      </c>
      <c r="E416" s="663">
        <f t="shared" si="18"/>
        <v>1</v>
      </c>
      <c r="F416" s="664">
        <f t="shared" si="18"/>
        <v>1175940.0022249999</v>
      </c>
      <c r="H416" s="96">
        <v>2</v>
      </c>
      <c r="I416" s="66" t="s">
        <v>1642</v>
      </c>
      <c r="J416" s="66" t="s">
        <v>1642</v>
      </c>
      <c r="K416" s="67" t="s">
        <v>3277</v>
      </c>
      <c r="L416" s="68" t="s">
        <v>1642</v>
      </c>
      <c r="M416" s="68" t="s">
        <v>8</v>
      </c>
      <c r="N416" s="69">
        <v>0</v>
      </c>
      <c r="O416" s="68">
        <v>1589</v>
      </c>
      <c r="P416" s="71">
        <v>46204</v>
      </c>
    </row>
    <row r="417" spans="2:16" ht="26.25" x14ac:dyDescent="0.25">
      <c r="B417" s="4"/>
      <c r="C417" s="101"/>
      <c r="E417" s="108"/>
      <c r="F417" s="193"/>
      <c r="H417" s="96">
        <v>2</v>
      </c>
      <c r="I417" s="66" t="s">
        <v>1642</v>
      </c>
      <c r="J417" s="66" t="s">
        <v>1642</v>
      </c>
      <c r="K417" s="67" t="s">
        <v>3277</v>
      </c>
      <c r="L417" s="68" t="s">
        <v>1642</v>
      </c>
      <c r="M417" s="68" t="s">
        <v>8</v>
      </c>
      <c r="N417" s="69">
        <v>0</v>
      </c>
      <c r="O417" s="68">
        <v>1589</v>
      </c>
      <c r="P417" s="71">
        <v>46204</v>
      </c>
    </row>
    <row r="418" spans="2:16" ht="26.25" x14ac:dyDescent="0.25">
      <c r="C418" s="101"/>
      <c r="D418" s="105"/>
      <c r="E418" s="106"/>
      <c r="F418" s="543"/>
      <c r="G418" s="127"/>
      <c r="H418" s="96">
        <v>2</v>
      </c>
      <c r="I418" s="66" t="s">
        <v>1642</v>
      </c>
      <c r="J418" s="66" t="s">
        <v>1642</v>
      </c>
      <c r="K418" s="67" t="s">
        <v>3277</v>
      </c>
      <c r="L418" s="68" t="s">
        <v>1642</v>
      </c>
      <c r="M418" s="68" t="s">
        <v>8</v>
      </c>
      <c r="N418" s="69">
        <v>0</v>
      </c>
      <c r="O418" s="68">
        <v>1589</v>
      </c>
      <c r="P418" s="71">
        <v>46204</v>
      </c>
    </row>
    <row r="419" spans="2:16" ht="26.25" x14ac:dyDescent="0.25">
      <c r="C419" s="101"/>
      <c r="E419" s="108"/>
      <c r="F419" s="193"/>
      <c r="H419" s="96">
        <v>2</v>
      </c>
      <c r="I419" s="66" t="s">
        <v>1642</v>
      </c>
      <c r="J419" s="66" t="s">
        <v>1642</v>
      </c>
      <c r="K419" s="67" t="s">
        <v>3277</v>
      </c>
      <c r="L419" s="68" t="s">
        <v>1642</v>
      </c>
      <c r="M419" s="68" t="s">
        <v>8</v>
      </c>
      <c r="N419" s="69">
        <v>0</v>
      </c>
      <c r="O419" s="68">
        <v>1589</v>
      </c>
      <c r="P419" s="71">
        <v>46204</v>
      </c>
    </row>
    <row r="420" spans="2:16" ht="26.25" x14ac:dyDescent="0.25">
      <c r="C420" s="679"/>
      <c r="E420" s="108"/>
      <c r="F420" s="193"/>
      <c r="H420" s="96">
        <v>2</v>
      </c>
      <c r="I420" s="66" t="s">
        <v>1642</v>
      </c>
      <c r="J420" s="66" t="s">
        <v>1642</v>
      </c>
      <c r="K420" s="67" t="s">
        <v>3277</v>
      </c>
      <c r="L420" s="68" t="s">
        <v>1642</v>
      </c>
      <c r="M420" s="68" t="s">
        <v>8</v>
      </c>
      <c r="N420" s="69">
        <v>0</v>
      </c>
      <c r="O420" s="68">
        <v>1589</v>
      </c>
      <c r="P420" s="71">
        <v>46204</v>
      </c>
    </row>
    <row r="421" spans="2:16" x14ac:dyDescent="0.25">
      <c r="C421" s="101"/>
      <c r="E421" s="108"/>
      <c r="F421" s="193"/>
      <c r="H421" s="96">
        <v>12</v>
      </c>
      <c r="I421" s="66">
        <v>50</v>
      </c>
      <c r="J421" s="66" t="s">
        <v>3292</v>
      </c>
      <c r="K421" s="67" t="s">
        <v>3283</v>
      </c>
      <c r="L421" s="68" t="s">
        <v>3293</v>
      </c>
      <c r="M421" s="68" t="s">
        <v>8</v>
      </c>
      <c r="N421" s="69">
        <v>0</v>
      </c>
      <c r="O421" s="68">
        <v>1832</v>
      </c>
      <c r="P421" s="71">
        <v>42309</v>
      </c>
    </row>
    <row r="422" spans="2:16" x14ac:dyDescent="0.25">
      <c r="B422" s="4"/>
      <c r="C422" s="101"/>
      <c r="E422" s="108"/>
      <c r="F422" s="193"/>
      <c r="H422" s="96">
        <v>6</v>
      </c>
      <c r="I422" s="66">
        <v>30</v>
      </c>
      <c r="J422" s="66" t="s">
        <v>3292</v>
      </c>
      <c r="K422" s="67" t="s">
        <v>3283</v>
      </c>
      <c r="L422" s="68" t="s">
        <v>3293</v>
      </c>
      <c r="M422" s="68" t="s">
        <v>8</v>
      </c>
      <c r="N422" s="69">
        <v>0</v>
      </c>
      <c r="O422" s="68">
        <v>1832</v>
      </c>
      <c r="P422" s="71">
        <v>42309</v>
      </c>
    </row>
    <row r="423" spans="2:16" x14ac:dyDescent="0.25">
      <c r="C423" s="101"/>
      <c r="D423" s="105"/>
      <c r="E423" s="106"/>
      <c r="F423" s="543"/>
      <c r="G423" s="316"/>
      <c r="H423" s="96">
        <v>10</v>
      </c>
      <c r="I423" s="66">
        <v>686</v>
      </c>
      <c r="J423" s="66" t="s">
        <v>3294</v>
      </c>
      <c r="K423" s="67" t="s">
        <v>3295</v>
      </c>
      <c r="L423" s="68" t="s">
        <v>3296</v>
      </c>
      <c r="M423" s="68" t="s">
        <v>8</v>
      </c>
      <c r="N423" s="69">
        <v>0</v>
      </c>
      <c r="O423" s="68">
        <v>2030</v>
      </c>
      <c r="P423" s="71">
        <v>42339</v>
      </c>
    </row>
    <row r="424" spans="2:16" x14ac:dyDescent="0.25">
      <c r="C424" s="101"/>
      <c r="E424" s="108"/>
      <c r="F424" s="193"/>
      <c r="H424" s="96">
        <v>15</v>
      </c>
      <c r="I424" s="66">
        <v>101</v>
      </c>
      <c r="J424" s="66" t="s">
        <v>3297</v>
      </c>
      <c r="K424" s="67" t="s">
        <v>3283</v>
      </c>
      <c r="L424" s="68" t="s">
        <v>3298</v>
      </c>
      <c r="M424" s="68" t="s">
        <v>8</v>
      </c>
      <c r="N424" s="69">
        <v>0</v>
      </c>
      <c r="O424" s="68">
        <v>2031</v>
      </c>
      <c r="P424" s="71">
        <v>42795</v>
      </c>
    </row>
    <row r="425" spans="2:16" ht="26.25" x14ac:dyDescent="0.25">
      <c r="C425" s="683"/>
      <c r="E425" s="108"/>
      <c r="F425" s="193"/>
      <c r="H425" s="96">
        <v>15</v>
      </c>
      <c r="I425" s="66">
        <v>651</v>
      </c>
      <c r="J425" s="66" t="s">
        <v>3299</v>
      </c>
      <c r="K425" s="67" t="s">
        <v>3283</v>
      </c>
      <c r="L425" s="68" t="s">
        <v>3300</v>
      </c>
      <c r="M425" s="68" t="s">
        <v>8</v>
      </c>
      <c r="N425" s="69">
        <v>0</v>
      </c>
      <c r="O425" s="68">
        <v>2667</v>
      </c>
      <c r="P425" s="71">
        <v>44256</v>
      </c>
    </row>
    <row r="426" spans="2:16" x14ac:dyDescent="0.25">
      <c r="C426" s="101"/>
      <c r="E426" s="108"/>
      <c r="F426" s="193"/>
      <c r="H426" s="96">
        <v>16</v>
      </c>
      <c r="I426" s="66">
        <v>575</v>
      </c>
      <c r="J426" s="66" t="s">
        <v>3301</v>
      </c>
      <c r="K426" s="67" t="s">
        <v>3283</v>
      </c>
      <c r="L426" s="68" t="s">
        <v>3302</v>
      </c>
      <c r="M426" s="68" t="s">
        <v>9</v>
      </c>
      <c r="N426" s="69">
        <v>0</v>
      </c>
      <c r="O426" s="68">
        <v>1011</v>
      </c>
      <c r="P426" s="71">
        <v>44166</v>
      </c>
    </row>
    <row r="427" spans="2:16" x14ac:dyDescent="0.25">
      <c r="B427" s="4"/>
      <c r="C427" s="101"/>
      <c r="E427" s="108"/>
      <c r="F427" s="193"/>
      <c r="H427" s="96">
        <v>12</v>
      </c>
      <c r="I427" s="66">
        <v>70</v>
      </c>
      <c r="J427" s="66" t="s">
        <v>3292</v>
      </c>
      <c r="K427" s="67" t="s">
        <v>3283</v>
      </c>
      <c r="L427" s="68" t="s">
        <v>3293</v>
      </c>
      <c r="M427" s="68" t="s">
        <v>9</v>
      </c>
      <c r="N427" s="69">
        <v>0</v>
      </c>
      <c r="O427" s="68">
        <v>1832</v>
      </c>
      <c r="P427" s="71">
        <v>42309</v>
      </c>
    </row>
    <row r="428" spans="2:16" x14ac:dyDescent="0.25">
      <c r="C428" s="101"/>
      <c r="D428" s="105"/>
      <c r="E428" s="106"/>
      <c r="F428" s="543"/>
      <c r="G428" s="127"/>
      <c r="H428" s="96">
        <v>37</v>
      </c>
      <c r="I428" s="66">
        <v>300</v>
      </c>
      <c r="J428" s="66" t="s">
        <v>3303</v>
      </c>
      <c r="K428" s="67" t="s">
        <v>3283</v>
      </c>
      <c r="L428" s="68" t="s">
        <v>3304</v>
      </c>
      <c r="M428" s="68" t="s">
        <v>11</v>
      </c>
      <c r="N428" s="69">
        <v>341437.82339000003</v>
      </c>
      <c r="O428" s="68">
        <v>1248</v>
      </c>
      <c r="P428" s="71">
        <v>45689</v>
      </c>
    </row>
    <row r="429" spans="2:16" ht="26.25" x14ac:dyDescent="0.25">
      <c r="C429" s="101"/>
      <c r="D429" s="102"/>
      <c r="E429" s="103"/>
      <c r="F429" s="543"/>
      <c r="G429" s="314"/>
      <c r="H429" s="96">
        <v>10</v>
      </c>
      <c r="I429" s="66">
        <v>132</v>
      </c>
      <c r="J429" s="66" t="s">
        <v>3305</v>
      </c>
      <c r="K429" s="67" t="s">
        <v>3306</v>
      </c>
      <c r="L429" s="68" t="s">
        <v>3307</v>
      </c>
      <c r="M429" s="68" t="s">
        <v>11</v>
      </c>
      <c r="N429" s="69">
        <v>57722.573315000001</v>
      </c>
      <c r="O429" s="68">
        <v>1249</v>
      </c>
      <c r="P429" s="71">
        <v>45444</v>
      </c>
    </row>
    <row r="430" spans="2:16" ht="26.25" x14ac:dyDescent="0.25">
      <c r="C430" s="108"/>
      <c r="E430" s="108"/>
      <c r="F430" s="193"/>
      <c r="G430" s="136"/>
      <c r="H430" s="96">
        <v>15</v>
      </c>
      <c r="I430" s="66">
        <v>213</v>
      </c>
      <c r="J430" s="66" t="s">
        <v>3308</v>
      </c>
      <c r="K430" s="67" t="s">
        <v>3309</v>
      </c>
      <c r="L430" s="68" t="s">
        <v>3310</v>
      </c>
      <c r="M430" s="68" t="s">
        <v>11</v>
      </c>
      <c r="N430" s="69">
        <v>38993.594955</v>
      </c>
      <c r="O430" s="68">
        <v>2032</v>
      </c>
      <c r="P430" s="71">
        <v>42309</v>
      </c>
    </row>
    <row r="431" spans="2:16" x14ac:dyDescent="0.25">
      <c r="C431" s="101"/>
      <c r="E431" s="108"/>
      <c r="F431" s="193"/>
      <c r="H431" s="96">
        <v>18</v>
      </c>
      <c r="I431" s="66">
        <v>660</v>
      </c>
      <c r="J431" s="66" t="s">
        <v>3303</v>
      </c>
      <c r="K431" s="67" t="s">
        <v>3283</v>
      </c>
      <c r="L431" s="68" t="s">
        <v>3311</v>
      </c>
      <c r="M431" s="68" t="s">
        <v>11</v>
      </c>
      <c r="N431" s="69">
        <v>72960.664575000003</v>
      </c>
      <c r="O431" s="68">
        <v>2796</v>
      </c>
      <c r="P431" s="71">
        <v>45231</v>
      </c>
    </row>
    <row r="432" spans="2:16" x14ac:dyDescent="0.25">
      <c r="B432" s="4"/>
      <c r="C432" s="101"/>
      <c r="E432" s="108"/>
      <c r="F432" s="193"/>
      <c r="H432" s="96">
        <v>12</v>
      </c>
      <c r="I432" s="66">
        <v>690</v>
      </c>
      <c r="J432" s="66" t="s">
        <v>3303</v>
      </c>
      <c r="K432" s="67" t="s">
        <v>3283</v>
      </c>
      <c r="L432" s="68" t="s">
        <v>3311</v>
      </c>
      <c r="M432" s="68" t="s">
        <v>11</v>
      </c>
      <c r="N432" s="69">
        <v>131681.81878500001</v>
      </c>
      <c r="O432" s="68">
        <v>2796</v>
      </c>
      <c r="P432" s="71">
        <v>45231</v>
      </c>
    </row>
    <row r="433" spans="1:16" x14ac:dyDescent="0.25">
      <c r="C433" s="101"/>
      <c r="D433" s="105"/>
      <c r="E433" s="106"/>
      <c r="F433" s="543"/>
      <c r="G433" s="127"/>
      <c r="H433" s="96">
        <v>12</v>
      </c>
      <c r="I433" s="66">
        <v>745</v>
      </c>
      <c r="J433" s="66" t="s">
        <v>3312</v>
      </c>
      <c r="K433" s="67" t="s">
        <v>3283</v>
      </c>
      <c r="L433" s="68" t="s">
        <v>3313</v>
      </c>
      <c r="M433" s="68" t="s">
        <v>11</v>
      </c>
      <c r="N433" s="69">
        <v>31624.605534999999</v>
      </c>
      <c r="O433" s="68">
        <v>2857</v>
      </c>
      <c r="P433" s="71">
        <v>45444</v>
      </c>
    </row>
    <row r="434" spans="1:16" ht="26.25" x14ac:dyDescent="0.25">
      <c r="C434" s="101"/>
      <c r="D434" s="375"/>
      <c r="E434" s="106"/>
      <c r="F434" s="543"/>
      <c r="G434" s="544"/>
      <c r="H434" s="96">
        <v>6</v>
      </c>
      <c r="I434" s="66">
        <v>390</v>
      </c>
      <c r="J434" s="66" t="s">
        <v>3314</v>
      </c>
      <c r="K434" s="67" t="s">
        <v>3283</v>
      </c>
      <c r="L434" s="68" t="s">
        <v>3315</v>
      </c>
      <c r="M434" s="68" t="s">
        <v>12</v>
      </c>
      <c r="N434" s="69">
        <v>244347.46583500001</v>
      </c>
      <c r="O434" s="68">
        <v>1012</v>
      </c>
      <c r="P434" s="71">
        <v>44378</v>
      </c>
    </row>
    <row r="435" spans="1:16" ht="26.25" x14ac:dyDescent="0.25">
      <c r="C435" s="101"/>
      <c r="D435" s="375"/>
      <c r="E435" s="106"/>
      <c r="F435" s="543"/>
      <c r="G435" s="544"/>
      <c r="H435" s="96">
        <v>6</v>
      </c>
      <c r="I435" s="66">
        <v>95</v>
      </c>
      <c r="J435" s="66" t="s">
        <v>3316</v>
      </c>
      <c r="K435" s="67" t="s">
        <v>3283</v>
      </c>
      <c r="L435" s="68" t="s">
        <v>3317</v>
      </c>
      <c r="M435" s="68" t="s">
        <v>12</v>
      </c>
      <c r="N435" s="69">
        <v>257171.45583500003</v>
      </c>
      <c r="O435" s="68">
        <v>1012</v>
      </c>
      <c r="P435" s="71">
        <v>44378</v>
      </c>
    </row>
    <row r="436" spans="1:16" ht="15.75" thickBot="1" x14ac:dyDescent="0.3">
      <c r="C436" s="101"/>
      <c r="D436" s="375"/>
      <c r="E436" s="106"/>
      <c r="F436" s="543"/>
      <c r="G436" s="544"/>
      <c r="H436" s="128"/>
      <c r="I436" s="90"/>
    </row>
    <row r="437" spans="1:16" ht="45.75" customHeight="1" thickBot="1" x14ac:dyDescent="0.3">
      <c r="A437" s="682" t="s">
        <v>3318</v>
      </c>
      <c r="B437" s="50"/>
      <c r="C437" s="13"/>
      <c r="D437" s="9"/>
      <c r="E437" s="8"/>
      <c r="I437" s="90"/>
    </row>
    <row r="438" spans="1:16" ht="16.5" thickTop="1" thickBot="1" x14ac:dyDescent="0.3">
      <c r="A438" s="11"/>
      <c r="B438" s="12"/>
      <c r="C438" s="8"/>
      <c r="D438" s="9"/>
      <c r="E438" s="8"/>
      <c r="I438" s="90"/>
    </row>
    <row r="439" spans="1:16" ht="45.75" customHeight="1" thickTop="1" thickBot="1" x14ac:dyDescent="0.3">
      <c r="A439" s="672" t="s">
        <v>16</v>
      </c>
      <c r="B439" s="12"/>
      <c r="C439" s="8"/>
      <c r="D439" s="9"/>
      <c r="E439" s="8"/>
      <c r="H439" s="673" t="s">
        <v>17</v>
      </c>
      <c r="I439" s="90"/>
    </row>
    <row r="440" spans="1:16" ht="16.5" thickTop="1" thickBot="1" x14ac:dyDescent="0.3">
      <c r="C440" s="108"/>
      <c r="D440" s="105"/>
      <c r="E440" s="106"/>
      <c r="F440" s="543"/>
      <c r="G440" s="127"/>
      <c r="H440" s="128"/>
      <c r="I440" s="90"/>
    </row>
    <row r="441" spans="1:16" ht="45.75" customHeight="1" thickTop="1" thickBot="1" x14ac:dyDescent="0.3">
      <c r="A441" s="654" t="s">
        <v>2</v>
      </c>
      <c r="B441" s="655" t="s">
        <v>3</v>
      </c>
      <c r="C441" s="656" t="s">
        <v>4</v>
      </c>
      <c r="D441" s="655" t="s">
        <v>5</v>
      </c>
      <c r="E441" s="657" t="s">
        <v>4</v>
      </c>
      <c r="F441" s="658" t="s">
        <v>6</v>
      </c>
      <c r="G441" s="127"/>
      <c r="H441" s="674" t="s">
        <v>18</v>
      </c>
      <c r="I441" s="675" t="s">
        <v>19</v>
      </c>
      <c r="J441" s="676" t="s">
        <v>20</v>
      </c>
      <c r="K441" s="676" t="s">
        <v>21</v>
      </c>
      <c r="L441" s="676" t="s">
        <v>22</v>
      </c>
      <c r="M441" s="676" t="s">
        <v>23</v>
      </c>
      <c r="N441" s="677" t="s">
        <v>6</v>
      </c>
      <c r="O441" s="676" t="s">
        <v>24</v>
      </c>
      <c r="P441" s="678" t="s">
        <v>25</v>
      </c>
    </row>
    <row r="442" spans="1:16" ht="15.75" thickTop="1" x14ac:dyDescent="0.25">
      <c r="A442" s="20" t="s">
        <v>7</v>
      </c>
      <c r="B442" s="21">
        <v>7</v>
      </c>
      <c r="C442" s="660">
        <f>B442/B$451</f>
        <v>0.13461538461538461</v>
      </c>
      <c r="D442" s="23">
        <f>SUM(H442:H448)</f>
        <v>31</v>
      </c>
      <c r="E442" s="660">
        <f>D442/D$451</f>
        <v>0.11439114391143912</v>
      </c>
      <c r="F442" s="24"/>
      <c r="G442" s="127"/>
      <c r="H442" s="96">
        <v>10</v>
      </c>
      <c r="I442" s="66">
        <v>202</v>
      </c>
      <c r="J442" s="66" t="s">
        <v>3319</v>
      </c>
      <c r="K442" s="67" t="s">
        <v>3320</v>
      </c>
      <c r="L442" s="68" t="s">
        <v>3321</v>
      </c>
      <c r="M442" s="68" t="s">
        <v>7</v>
      </c>
      <c r="N442" s="69">
        <v>0</v>
      </c>
      <c r="O442" s="68">
        <v>1595</v>
      </c>
      <c r="P442" s="71">
        <v>46296</v>
      </c>
    </row>
    <row r="443" spans="1:16" x14ac:dyDescent="0.25">
      <c r="A443" s="25" t="s">
        <v>8</v>
      </c>
      <c r="B443" s="26">
        <v>6</v>
      </c>
      <c r="C443" s="660">
        <f>B443/B$451</f>
        <v>0.11538461538461539</v>
      </c>
      <c r="D443" s="28">
        <f>SUM(H449:H454)</f>
        <v>64</v>
      </c>
      <c r="E443" s="660">
        <f>D443/D$451</f>
        <v>0.23616236162361623</v>
      </c>
      <c r="F443" s="29"/>
      <c r="G443" s="137"/>
      <c r="H443" s="96">
        <v>3</v>
      </c>
      <c r="I443" s="66" t="s">
        <v>1642</v>
      </c>
      <c r="J443" s="66" t="s">
        <v>1642</v>
      </c>
      <c r="K443" s="67" t="s">
        <v>3322</v>
      </c>
      <c r="L443" s="68" t="s">
        <v>1642</v>
      </c>
      <c r="M443" s="68" t="s">
        <v>7</v>
      </c>
      <c r="N443" s="69">
        <v>0</v>
      </c>
      <c r="O443" s="68">
        <v>1851</v>
      </c>
      <c r="P443" s="71">
        <v>42339</v>
      </c>
    </row>
    <row r="444" spans="1:16" x14ac:dyDescent="0.25">
      <c r="A444" s="25" t="s">
        <v>9</v>
      </c>
      <c r="B444" s="30">
        <v>7</v>
      </c>
      <c r="C444" s="660">
        <f>B444/B$451</f>
        <v>0.13461538461538461</v>
      </c>
      <c r="D444" s="32">
        <f>SUM(H455:H461)</f>
        <v>50</v>
      </c>
      <c r="E444" s="660">
        <f>D444/D$451</f>
        <v>0.18450184501845018</v>
      </c>
      <c r="F444" s="29"/>
      <c r="G444" s="137"/>
      <c r="H444" s="96">
        <v>3</v>
      </c>
      <c r="I444" s="66" t="s">
        <v>1642</v>
      </c>
      <c r="J444" s="66" t="s">
        <v>1642</v>
      </c>
      <c r="K444" s="67" t="s">
        <v>3322</v>
      </c>
      <c r="L444" s="68" t="s">
        <v>1642</v>
      </c>
      <c r="M444" s="68" t="s">
        <v>7</v>
      </c>
      <c r="N444" s="69">
        <v>0</v>
      </c>
      <c r="O444" s="68">
        <v>1851</v>
      </c>
      <c r="P444" s="71">
        <v>42339</v>
      </c>
    </row>
    <row r="445" spans="1:16" x14ac:dyDescent="0.25">
      <c r="A445" s="661" t="s">
        <v>10</v>
      </c>
      <c r="B445" s="662">
        <f>SUM(B442:B444)</f>
        <v>20</v>
      </c>
      <c r="C445" s="663">
        <f t="shared" ref="C445:F445" si="19">SUM(C442:C444)</f>
        <v>0.38461538461538458</v>
      </c>
      <c r="D445" s="662">
        <f t="shared" si="19"/>
        <v>145</v>
      </c>
      <c r="E445" s="663">
        <f t="shared" si="19"/>
        <v>0.53505535055350562</v>
      </c>
      <c r="F445" s="664">
        <f t="shared" si="19"/>
        <v>0</v>
      </c>
      <c r="G445" s="137"/>
      <c r="H445" s="96">
        <v>3</v>
      </c>
      <c r="I445" s="66" t="s">
        <v>1642</v>
      </c>
      <c r="J445" s="66" t="s">
        <v>1642</v>
      </c>
      <c r="K445" s="67" t="s">
        <v>3322</v>
      </c>
      <c r="L445" s="68" t="s">
        <v>1642</v>
      </c>
      <c r="M445" s="68" t="s">
        <v>7</v>
      </c>
      <c r="N445" s="69">
        <v>0</v>
      </c>
      <c r="O445" s="68">
        <v>1851</v>
      </c>
      <c r="P445" s="71">
        <v>42339</v>
      </c>
    </row>
    <row r="446" spans="1:16" x14ac:dyDescent="0.25">
      <c r="A446" s="26"/>
      <c r="B446" s="30"/>
      <c r="C446" s="665"/>
      <c r="D446" s="30"/>
      <c r="E446" s="666"/>
      <c r="F446" s="41"/>
      <c r="G446" s="137"/>
      <c r="H446" s="96">
        <v>4</v>
      </c>
      <c r="I446" s="66" t="s">
        <v>1642</v>
      </c>
      <c r="J446" s="66" t="s">
        <v>1642</v>
      </c>
      <c r="K446" s="67" t="s">
        <v>3322</v>
      </c>
      <c r="L446" s="68" t="s">
        <v>1642</v>
      </c>
      <c r="M446" s="68" t="s">
        <v>7</v>
      </c>
      <c r="N446" s="69">
        <v>0</v>
      </c>
      <c r="O446" s="68">
        <v>1852</v>
      </c>
      <c r="P446" s="71">
        <v>42339</v>
      </c>
    </row>
    <row r="447" spans="1:16" x14ac:dyDescent="0.25">
      <c r="A447" s="26" t="s">
        <v>11</v>
      </c>
      <c r="B447" s="30">
        <v>18</v>
      </c>
      <c r="C447" s="660">
        <f>B447/B$451</f>
        <v>0.34615384615384615</v>
      </c>
      <c r="D447" s="32">
        <f>SUM(H462:H479)</f>
        <v>96</v>
      </c>
      <c r="E447" s="660">
        <f>D447/D$451</f>
        <v>0.35424354243542433</v>
      </c>
      <c r="F447" s="413">
        <f>SUM(N462:N479)</f>
        <v>779213.66462500021</v>
      </c>
      <c r="G447" s="137"/>
      <c r="H447" s="96">
        <v>4</v>
      </c>
      <c r="I447" s="66" t="s">
        <v>1642</v>
      </c>
      <c r="J447" s="66" t="s">
        <v>1642</v>
      </c>
      <c r="K447" s="67" t="s">
        <v>3322</v>
      </c>
      <c r="L447" s="68" t="s">
        <v>1642</v>
      </c>
      <c r="M447" s="68" t="s">
        <v>7</v>
      </c>
      <c r="N447" s="69">
        <v>0</v>
      </c>
      <c r="O447" s="68">
        <v>1852</v>
      </c>
      <c r="P447" s="71">
        <v>42339</v>
      </c>
    </row>
    <row r="448" spans="1:16" x14ac:dyDescent="0.25">
      <c r="A448" s="26" t="s">
        <v>12</v>
      </c>
      <c r="B448" s="30">
        <v>14</v>
      </c>
      <c r="C448" s="660">
        <f>B448/B$451</f>
        <v>0.26923076923076922</v>
      </c>
      <c r="D448" s="32">
        <f>SUM(H480:H493)</f>
        <v>30</v>
      </c>
      <c r="E448" s="660">
        <f>D448/D$451</f>
        <v>0.11070110701107011</v>
      </c>
      <c r="F448" s="413">
        <f>SUM(N480:N493)</f>
        <v>1722134.3797600002</v>
      </c>
      <c r="G448" s="88"/>
      <c r="H448" s="96">
        <v>4</v>
      </c>
      <c r="I448" s="66" t="s">
        <v>1642</v>
      </c>
      <c r="J448" s="66" t="s">
        <v>1642</v>
      </c>
      <c r="K448" s="67" t="s">
        <v>3322</v>
      </c>
      <c r="L448" s="68" t="s">
        <v>1642</v>
      </c>
      <c r="M448" s="68" t="s">
        <v>7</v>
      </c>
      <c r="N448" s="69">
        <v>0</v>
      </c>
      <c r="O448" s="68">
        <v>1852</v>
      </c>
      <c r="P448" s="71">
        <v>42339</v>
      </c>
    </row>
    <row r="449" spans="1:16" x14ac:dyDescent="0.25">
      <c r="A449" s="661" t="s">
        <v>13</v>
      </c>
      <c r="B449" s="662">
        <f>SUM(B447:B448)</f>
        <v>32</v>
      </c>
      <c r="C449" s="663">
        <f t="shared" ref="C449:F449" si="20">SUM(C447:C448)</f>
        <v>0.61538461538461542</v>
      </c>
      <c r="D449" s="662">
        <f t="shared" si="20"/>
        <v>126</v>
      </c>
      <c r="E449" s="663">
        <f t="shared" si="20"/>
        <v>0.46494464944649444</v>
      </c>
      <c r="F449" s="664">
        <f t="shared" si="20"/>
        <v>2501348.0443850001</v>
      </c>
      <c r="G449" s="88"/>
      <c r="H449" s="96">
        <v>10</v>
      </c>
      <c r="I449" s="66">
        <v>797</v>
      </c>
      <c r="J449" s="66" t="s">
        <v>2254</v>
      </c>
      <c r="K449" s="67" t="s">
        <v>3323</v>
      </c>
      <c r="L449" s="68" t="s">
        <v>3324</v>
      </c>
      <c r="M449" s="68" t="s">
        <v>8</v>
      </c>
      <c r="N449" s="69">
        <v>0</v>
      </c>
      <c r="O449" s="68">
        <v>1247</v>
      </c>
      <c r="P449" s="71">
        <v>45689</v>
      </c>
    </row>
    <row r="450" spans="1:16" x14ac:dyDescent="0.25">
      <c r="A450" s="44"/>
      <c r="B450" s="30"/>
      <c r="C450" s="667"/>
      <c r="D450" s="30"/>
      <c r="E450" s="668"/>
      <c r="F450" s="47"/>
      <c r="G450" s="136"/>
      <c r="H450" s="96">
        <v>4</v>
      </c>
      <c r="I450" s="66" t="s">
        <v>1642</v>
      </c>
      <c r="J450" s="66" t="s">
        <v>1642</v>
      </c>
      <c r="K450" s="67" t="s">
        <v>3325</v>
      </c>
      <c r="L450" s="68" t="s">
        <v>1642</v>
      </c>
      <c r="M450" s="68" t="s">
        <v>8</v>
      </c>
      <c r="N450" s="69">
        <v>0</v>
      </c>
      <c r="O450" s="68">
        <v>1684</v>
      </c>
      <c r="P450" s="71">
        <v>47300</v>
      </c>
    </row>
    <row r="451" spans="1:16" x14ac:dyDescent="0.25">
      <c r="A451" s="669" t="s">
        <v>2346</v>
      </c>
      <c r="B451" s="662">
        <f>SUM(B445,B449)</f>
        <v>52</v>
      </c>
      <c r="C451" s="663">
        <f t="shared" ref="C451:F451" si="21">SUM(C445,C449)</f>
        <v>1</v>
      </c>
      <c r="D451" s="662">
        <f t="shared" si="21"/>
        <v>271</v>
      </c>
      <c r="E451" s="663">
        <f t="shared" si="21"/>
        <v>1</v>
      </c>
      <c r="F451" s="664">
        <f t="shared" si="21"/>
        <v>2501348.0443850001</v>
      </c>
      <c r="H451" s="96">
        <v>20</v>
      </c>
      <c r="I451" s="66">
        <v>52</v>
      </c>
      <c r="J451" s="66" t="s">
        <v>3326</v>
      </c>
      <c r="K451" s="67" t="s">
        <v>3322</v>
      </c>
      <c r="L451" s="68" t="s">
        <v>3327</v>
      </c>
      <c r="M451" s="68" t="s">
        <v>8</v>
      </c>
      <c r="N451" s="69">
        <v>0</v>
      </c>
      <c r="O451" s="68">
        <v>1851</v>
      </c>
      <c r="P451" s="71">
        <v>42339</v>
      </c>
    </row>
    <row r="452" spans="1:16" x14ac:dyDescent="0.25">
      <c r="C452" s="101"/>
      <c r="D452" s="102"/>
      <c r="E452" s="103"/>
      <c r="F452" s="543"/>
      <c r="G452" s="314"/>
      <c r="H452" s="96">
        <v>6</v>
      </c>
      <c r="I452" s="66">
        <v>54</v>
      </c>
      <c r="J452" s="66" t="s">
        <v>3326</v>
      </c>
      <c r="K452" s="67" t="s">
        <v>3322</v>
      </c>
      <c r="L452" s="68" t="s">
        <v>3328</v>
      </c>
      <c r="M452" s="68" t="s">
        <v>8</v>
      </c>
      <c r="N452" s="69">
        <v>0</v>
      </c>
      <c r="O452" s="68">
        <v>1851</v>
      </c>
      <c r="P452" s="71">
        <v>42339</v>
      </c>
    </row>
    <row r="453" spans="1:16" x14ac:dyDescent="0.25">
      <c r="C453" s="101"/>
      <c r="D453" s="105"/>
      <c r="E453" s="106"/>
      <c r="F453" s="543"/>
      <c r="G453" s="544"/>
      <c r="H453" s="96">
        <v>12</v>
      </c>
      <c r="I453" s="66">
        <v>813</v>
      </c>
      <c r="J453" s="66" t="s">
        <v>3329</v>
      </c>
      <c r="K453" s="67" t="s">
        <v>3322</v>
      </c>
      <c r="L453" s="68" t="s">
        <v>3330</v>
      </c>
      <c r="M453" s="68" t="s">
        <v>8</v>
      </c>
      <c r="N453" s="69">
        <v>0</v>
      </c>
      <c r="O453" s="68">
        <v>1852</v>
      </c>
      <c r="P453" s="71">
        <v>42339</v>
      </c>
    </row>
    <row r="454" spans="1:16" x14ac:dyDescent="0.25">
      <c r="C454" s="101"/>
      <c r="D454" s="105"/>
      <c r="E454" s="106"/>
      <c r="F454" s="543"/>
      <c r="G454" s="127"/>
      <c r="H454" s="96">
        <v>12</v>
      </c>
      <c r="I454" s="66">
        <v>1159</v>
      </c>
      <c r="J454" s="66" t="s">
        <v>3331</v>
      </c>
      <c r="K454" s="67" t="s">
        <v>3325</v>
      </c>
      <c r="L454" s="68" t="s">
        <v>3332</v>
      </c>
      <c r="M454" s="68" t="s">
        <v>8</v>
      </c>
      <c r="N454" s="69">
        <v>0</v>
      </c>
      <c r="O454" s="68">
        <v>2669</v>
      </c>
      <c r="P454" s="71">
        <v>44621</v>
      </c>
    </row>
    <row r="455" spans="1:16" x14ac:dyDescent="0.25">
      <c r="C455" s="101"/>
      <c r="D455" s="105"/>
      <c r="E455" s="106"/>
      <c r="F455" s="543"/>
      <c r="G455" s="127"/>
      <c r="H455" s="96">
        <v>10</v>
      </c>
      <c r="I455" s="66">
        <v>400</v>
      </c>
      <c r="J455" s="66" t="s">
        <v>3333</v>
      </c>
      <c r="K455" s="67" t="s">
        <v>3334</v>
      </c>
      <c r="L455" s="68" t="s">
        <v>3335</v>
      </c>
      <c r="M455" s="68" t="s">
        <v>9</v>
      </c>
      <c r="N455" s="69">
        <v>0</v>
      </c>
      <c r="O455" s="68">
        <v>1244</v>
      </c>
      <c r="P455" s="71">
        <v>45658</v>
      </c>
    </row>
    <row r="456" spans="1:16" x14ac:dyDescent="0.25">
      <c r="C456" s="101"/>
      <c r="D456" s="105"/>
      <c r="E456" s="106"/>
      <c r="F456" s="543"/>
      <c r="G456" s="127"/>
      <c r="H456" s="96">
        <v>2</v>
      </c>
      <c r="I456" s="66" t="s">
        <v>1642</v>
      </c>
      <c r="J456" s="66" t="s">
        <v>1642</v>
      </c>
      <c r="K456" s="67" t="s">
        <v>3336</v>
      </c>
      <c r="L456" s="68" t="s">
        <v>1642</v>
      </c>
      <c r="M456" s="68" t="s">
        <v>9</v>
      </c>
      <c r="N456" s="69">
        <v>0</v>
      </c>
      <c r="O456" s="68">
        <v>1586</v>
      </c>
      <c r="P456" s="71">
        <v>46388</v>
      </c>
    </row>
    <row r="457" spans="1:16" x14ac:dyDescent="0.25">
      <c r="C457" s="101"/>
      <c r="D457" s="105"/>
      <c r="E457" s="106"/>
      <c r="F457" s="543"/>
      <c r="G457" s="127"/>
      <c r="H457" s="96">
        <v>4</v>
      </c>
      <c r="I457" s="66" t="s">
        <v>1642</v>
      </c>
      <c r="J457" s="66" t="s">
        <v>1642</v>
      </c>
      <c r="K457" s="67" t="s">
        <v>3325</v>
      </c>
      <c r="L457" s="68" t="s">
        <v>1642</v>
      </c>
      <c r="M457" s="68" t="s">
        <v>9</v>
      </c>
      <c r="N457" s="69">
        <v>0</v>
      </c>
      <c r="O457" s="68">
        <v>1684</v>
      </c>
      <c r="P457" s="71">
        <v>47300</v>
      </c>
    </row>
    <row r="458" spans="1:16" x14ac:dyDescent="0.25">
      <c r="C458" s="101"/>
      <c r="D458" s="105"/>
      <c r="E458" s="106"/>
      <c r="F458" s="543"/>
      <c r="G458" s="127"/>
      <c r="H458" s="96">
        <v>6</v>
      </c>
      <c r="I458" s="66">
        <v>1160</v>
      </c>
      <c r="J458" s="66" t="s">
        <v>3331</v>
      </c>
      <c r="K458" s="67" t="s">
        <v>3325</v>
      </c>
      <c r="L458" s="68" t="s">
        <v>3337</v>
      </c>
      <c r="M458" s="68" t="s">
        <v>9</v>
      </c>
      <c r="N458" s="69">
        <v>0</v>
      </c>
      <c r="O458" s="68">
        <v>1684</v>
      </c>
      <c r="P458" s="71">
        <v>47300</v>
      </c>
    </row>
    <row r="459" spans="1:16" x14ac:dyDescent="0.25">
      <c r="C459" s="101"/>
      <c r="D459" s="105"/>
      <c r="E459" s="106"/>
      <c r="F459" s="543"/>
      <c r="G459" s="127"/>
      <c r="H459" s="96">
        <v>12</v>
      </c>
      <c r="I459" s="66">
        <v>203</v>
      </c>
      <c r="J459" s="66" t="s">
        <v>3338</v>
      </c>
      <c r="K459" s="67" t="s">
        <v>3339</v>
      </c>
      <c r="L459" s="68" t="s">
        <v>3340</v>
      </c>
      <c r="M459" s="68" t="s">
        <v>9</v>
      </c>
      <c r="N459" s="69">
        <v>0</v>
      </c>
      <c r="O459" s="68">
        <v>2668</v>
      </c>
      <c r="P459" s="71">
        <v>44593</v>
      </c>
    </row>
    <row r="460" spans="1:16" x14ac:dyDescent="0.25">
      <c r="C460" s="101"/>
      <c r="D460" s="105"/>
      <c r="E460" s="106"/>
      <c r="F460" s="543"/>
      <c r="G460" s="127"/>
      <c r="H460" s="96">
        <v>6</v>
      </c>
      <c r="I460" s="66">
        <v>125</v>
      </c>
      <c r="J460" s="66" t="s">
        <v>2070</v>
      </c>
      <c r="K460" s="67" t="s">
        <v>3322</v>
      </c>
      <c r="L460" s="68" t="s">
        <v>3341</v>
      </c>
      <c r="M460" s="68" t="s">
        <v>9</v>
      </c>
      <c r="N460" s="69">
        <v>0</v>
      </c>
      <c r="O460" s="68">
        <v>3128</v>
      </c>
      <c r="P460" s="71">
        <v>46478</v>
      </c>
    </row>
    <row r="461" spans="1:16" x14ac:dyDescent="0.25">
      <c r="C461" s="101"/>
      <c r="D461" s="105"/>
      <c r="E461" s="106"/>
      <c r="F461" s="543"/>
      <c r="G461" s="127"/>
      <c r="H461" s="96">
        <v>10</v>
      </c>
      <c r="I461" s="66">
        <v>117</v>
      </c>
      <c r="J461" s="66" t="s">
        <v>2070</v>
      </c>
      <c r="K461" s="67" t="s">
        <v>3322</v>
      </c>
      <c r="L461" s="68" t="s">
        <v>3341</v>
      </c>
      <c r="M461" s="68" t="s">
        <v>9</v>
      </c>
      <c r="N461" s="69">
        <v>0</v>
      </c>
      <c r="O461" s="68">
        <v>3128</v>
      </c>
      <c r="P461" s="71">
        <v>46478</v>
      </c>
    </row>
    <row r="462" spans="1:16" x14ac:dyDescent="0.25">
      <c r="C462" s="101"/>
      <c r="D462" s="105"/>
      <c r="E462" s="106"/>
      <c r="F462" s="543"/>
      <c r="G462" s="127"/>
      <c r="H462" s="96">
        <v>8</v>
      </c>
      <c r="I462" s="66">
        <v>28</v>
      </c>
      <c r="J462" s="66" t="s">
        <v>3342</v>
      </c>
      <c r="K462" s="67" t="s">
        <v>3322</v>
      </c>
      <c r="L462" s="68" t="s">
        <v>3343</v>
      </c>
      <c r="M462" s="68" t="s">
        <v>11</v>
      </c>
      <c r="N462" s="69">
        <v>137158.97387000002</v>
      </c>
      <c r="O462" s="68">
        <v>1165</v>
      </c>
      <c r="P462" s="71">
        <v>45413</v>
      </c>
    </row>
    <row r="463" spans="1:16" ht="26.25" x14ac:dyDescent="0.25">
      <c r="C463" s="101"/>
      <c r="D463" s="105"/>
      <c r="E463" s="106"/>
      <c r="F463" s="543"/>
      <c r="G463" s="127"/>
      <c r="H463" s="96">
        <v>2</v>
      </c>
      <c r="I463" s="66" t="s">
        <v>1642</v>
      </c>
      <c r="J463" s="66" t="s">
        <v>1642</v>
      </c>
      <c r="K463" s="67" t="s">
        <v>3344</v>
      </c>
      <c r="L463" s="68" t="s">
        <v>1642</v>
      </c>
      <c r="M463" s="68" t="s">
        <v>11</v>
      </c>
      <c r="N463" s="69">
        <v>43481.619225000002</v>
      </c>
      <c r="O463" s="68">
        <v>1166</v>
      </c>
      <c r="P463" s="71">
        <v>45444</v>
      </c>
    </row>
    <row r="464" spans="1:16" ht="26.25" x14ac:dyDescent="0.25">
      <c r="C464" s="101"/>
      <c r="D464" s="105"/>
      <c r="E464" s="106"/>
      <c r="F464" s="543"/>
      <c r="G464" s="544"/>
      <c r="H464" s="96">
        <v>2</v>
      </c>
      <c r="I464" s="66" t="s">
        <v>1642</v>
      </c>
      <c r="J464" s="66" t="s">
        <v>1642</v>
      </c>
      <c r="K464" s="67" t="s">
        <v>3344</v>
      </c>
      <c r="L464" s="68" t="s">
        <v>1642</v>
      </c>
      <c r="M464" s="68" t="s">
        <v>11</v>
      </c>
      <c r="N464" s="69">
        <v>33833.987105</v>
      </c>
      <c r="O464" s="68">
        <v>1166</v>
      </c>
      <c r="P464" s="71">
        <v>45444</v>
      </c>
    </row>
    <row r="465" spans="3:16" ht="26.25" x14ac:dyDescent="0.25">
      <c r="C465" s="101"/>
      <c r="D465" s="105"/>
      <c r="E465" s="106"/>
      <c r="F465" s="543"/>
      <c r="G465" s="127"/>
      <c r="H465" s="96">
        <v>2</v>
      </c>
      <c r="I465" s="66" t="s">
        <v>1642</v>
      </c>
      <c r="J465" s="66" t="s">
        <v>1642</v>
      </c>
      <c r="K465" s="67" t="s">
        <v>3344</v>
      </c>
      <c r="L465" s="68" t="s">
        <v>1642</v>
      </c>
      <c r="M465" s="68" t="s">
        <v>11</v>
      </c>
      <c r="N465" s="69">
        <v>50687.277105000008</v>
      </c>
      <c r="O465" s="68">
        <v>1166</v>
      </c>
      <c r="P465" s="71">
        <v>45444</v>
      </c>
    </row>
    <row r="466" spans="3:16" ht="26.25" x14ac:dyDescent="0.25">
      <c r="C466" s="101"/>
      <c r="D466" s="105"/>
      <c r="E466" s="106"/>
      <c r="F466" s="543"/>
      <c r="G466" s="127"/>
      <c r="H466" s="96">
        <v>2</v>
      </c>
      <c r="I466" s="66" t="s">
        <v>1642</v>
      </c>
      <c r="J466" s="66" t="s">
        <v>1642</v>
      </c>
      <c r="K466" s="67" t="s">
        <v>3344</v>
      </c>
      <c r="L466" s="68" t="s">
        <v>1642</v>
      </c>
      <c r="M466" s="68" t="s">
        <v>11</v>
      </c>
      <c r="N466" s="69">
        <v>62370.947104999999</v>
      </c>
      <c r="O466" s="68">
        <v>1166</v>
      </c>
      <c r="P466" s="71">
        <v>45444</v>
      </c>
    </row>
    <row r="467" spans="3:16" ht="26.25" x14ac:dyDescent="0.25">
      <c r="C467" s="101"/>
      <c r="D467" s="105"/>
      <c r="E467" s="106"/>
      <c r="F467" s="543"/>
      <c r="G467" s="127"/>
      <c r="H467" s="96">
        <v>2</v>
      </c>
      <c r="I467" s="66" t="s">
        <v>1642</v>
      </c>
      <c r="J467" s="66" t="s">
        <v>1642</v>
      </c>
      <c r="K467" s="67" t="s">
        <v>3344</v>
      </c>
      <c r="L467" s="68" t="s">
        <v>1642</v>
      </c>
      <c r="M467" s="68" t="s">
        <v>11</v>
      </c>
      <c r="N467" s="69">
        <v>71067.939224999995</v>
      </c>
      <c r="O467" s="68">
        <v>1166</v>
      </c>
      <c r="P467" s="71">
        <v>45444</v>
      </c>
    </row>
    <row r="468" spans="3:16" x14ac:dyDescent="0.25">
      <c r="C468" s="101"/>
      <c r="D468" s="105"/>
      <c r="E468" s="106"/>
      <c r="F468" s="543"/>
      <c r="G468" s="544"/>
      <c r="H468" s="96">
        <v>2</v>
      </c>
      <c r="I468" s="66" t="s">
        <v>1642</v>
      </c>
      <c r="J468" s="66" t="s">
        <v>1642</v>
      </c>
      <c r="K468" s="67" t="s">
        <v>3323</v>
      </c>
      <c r="L468" s="68" t="s">
        <v>1642</v>
      </c>
      <c r="M468" s="68" t="s">
        <v>11</v>
      </c>
      <c r="N468" s="69">
        <v>64747.218209999999</v>
      </c>
      <c r="O468" s="68">
        <v>1167</v>
      </c>
      <c r="P468" s="71">
        <v>45108</v>
      </c>
    </row>
    <row r="469" spans="3:16" x14ac:dyDescent="0.25">
      <c r="C469" s="101"/>
      <c r="D469" s="105"/>
      <c r="E469" s="106"/>
      <c r="F469" s="543"/>
      <c r="G469" s="544"/>
      <c r="H469" s="96">
        <v>2</v>
      </c>
      <c r="I469" s="66" t="s">
        <v>1642</v>
      </c>
      <c r="J469" s="66" t="s">
        <v>1642</v>
      </c>
      <c r="K469" s="67" t="s">
        <v>3323</v>
      </c>
      <c r="L469" s="68" t="s">
        <v>1642</v>
      </c>
      <c r="M469" s="68" t="s">
        <v>11</v>
      </c>
      <c r="N469" s="69">
        <v>59575.873809999997</v>
      </c>
      <c r="O469" s="68">
        <v>1167</v>
      </c>
      <c r="P469" s="71">
        <v>45108</v>
      </c>
    </row>
    <row r="470" spans="3:16" x14ac:dyDescent="0.25">
      <c r="C470" s="101"/>
      <c r="D470" s="105"/>
      <c r="E470" s="106"/>
      <c r="F470" s="543"/>
      <c r="G470" s="316"/>
      <c r="H470" s="96">
        <v>2</v>
      </c>
      <c r="I470" s="66" t="s">
        <v>1642</v>
      </c>
      <c r="J470" s="66" t="s">
        <v>1642</v>
      </c>
      <c r="K470" s="67" t="s">
        <v>3323</v>
      </c>
      <c r="L470" s="68" t="s">
        <v>1642</v>
      </c>
      <c r="M470" s="68" t="s">
        <v>11</v>
      </c>
      <c r="N470" s="69">
        <v>64117.190710000003</v>
      </c>
      <c r="O470" s="68">
        <v>1167</v>
      </c>
      <c r="P470" s="71">
        <v>45108</v>
      </c>
    </row>
    <row r="471" spans="3:16" x14ac:dyDescent="0.25">
      <c r="C471" s="101"/>
      <c r="D471" s="105"/>
      <c r="E471" s="106"/>
      <c r="F471" s="543"/>
      <c r="G471" s="544"/>
      <c r="H471" s="96">
        <v>10</v>
      </c>
      <c r="I471" s="66">
        <v>369</v>
      </c>
      <c r="J471" s="66" t="s">
        <v>149</v>
      </c>
      <c r="K471" s="67" t="s">
        <v>3339</v>
      </c>
      <c r="L471" s="68" t="s">
        <v>3345</v>
      </c>
      <c r="M471" s="68" t="s">
        <v>11</v>
      </c>
      <c r="N471" s="69">
        <v>17720.89372</v>
      </c>
      <c r="O471" s="68">
        <v>1246</v>
      </c>
      <c r="P471" s="71">
        <v>45627</v>
      </c>
    </row>
    <row r="472" spans="3:16" x14ac:dyDescent="0.25">
      <c r="C472" s="101"/>
      <c r="D472" s="105"/>
      <c r="E472" s="106"/>
      <c r="F472" s="543"/>
      <c r="G472" s="544"/>
      <c r="H472" s="96">
        <v>2</v>
      </c>
      <c r="I472" s="66" t="s">
        <v>1642</v>
      </c>
      <c r="J472" s="66" t="s">
        <v>1642</v>
      </c>
      <c r="K472" s="67" t="s">
        <v>3336</v>
      </c>
      <c r="L472" s="68" t="s">
        <v>1642</v>
      </c>
      <c r="M472" s="68" t="s">
        <v>11</v>
      </c>
      <c r="N472" s="69">
        <v>4534.0253099999991</v>
      </c>
      <c r="O472" s="68">
        <v>1586</v>
      </c>
      <c r="P472" s="71">
        <v>46388</v>
      </c>
    </row>
    <row r="473" spans="3:16" x14ac:dyDescent="0.25">
      <c r="C473" s="101"/>
      <c r="D473" s="105"/>
      <c r="E473" s="106"/>
      <c r="F473" s="543"/>
      <c r="G473" s="544"/>
      <c r="H473" s="96">
        <v>2</v>
      </c>
      <c r="I473" s="66" t="s">
        <v>1642</v>
      </c>
      <c r="J473" s="66" t="s">
        <v>1642</v>
      </c>
      <c r="K473" s="67" t="s">
        <v>3336</v>
      </c>
      <c r="L473" s="68" t="s">
        <v>1642</v>
      </c>
      <c r="M473" s="68" t="s">
        <v>11</v>
      </c>
      <c r="N473" s="69">
        <v>5180.2545599999994</v>
      </c>
      <c r="O473" s="68">
        <v>1586</v>
      </c>
      <c r="P473" s="71">
        <v>46388</v>
      </c>
    </row>
    <row r="474" spans="3:16" x14ac:dyDescent="0.25">
      <c r="C474" s="101"/>
      <c r="D474" s="105"/>
      <c r="E474" s="106"/>
      <c r="F474" s="543"/>
      <c r="G474" s="544"/>
      <c r="H474" s="96">
        <v>2</v>
      </c>
      <c r="I474" s="66" t="s">
        <v>1642</v>
      </c>
      <c r="J474" s="66" t="s">
        <v>1642</v>
      </c>
      <c r="K474" s="67" t="s">
        <v>3336</v>
      </c>
      <c r="L474" s="68" t="s">
        <v>1642</v>
      </c>
      <c r="M474" s="68" t="s">
        <v>11</v>
      </c>
      <c r="N474" s="69">
        <v>7923.13292</v>
      </c>
      <c r="O474" s="68">
        <v>1586</v>
      </c>
      <c r="P474" s="71">
        <v>46388</v>
      </c>
    </row>
    <row r="475" spans="3:16" x14ac:dyDescent="0.25">
      <c r="C475" s="101"/>
      <c r="D475" s="375"/>
      <c r="E475" s="106"/>
      <c r="F475" s="543"/>
      <c r="G475" s="544"/>
      <c r="H475" s="96">
        <v>2</v>
      </c>
      <c r="I475" s="66" t="s">
        <v>1642</v>
      </c>
      <c r="J475" s="66" t="s">
        <v>1642</v>
      </c>
      <c r="K475" s="67" t="s">
        <v>3336</v>
      </c>
      <c r="L475" s="68" t="s">
        <v>1642</v>
      </c>
      <c r="M475" s="68" t="s">
        <v>11</v>
      </c>
      <c r="N475" s="69">
        <v>6551.3726099999994</v>
      </c>
      <c r="O475" s="68">
        <v>1586</v>
      </c>
      <c r="P475" s="71">
        <v>46388</v>
      </c>
    </row>
    <row r="476" spans="3:16" x14ac:dyDescent="0.25">
      <c r="C476" s="101"/>
      <c r="D476" s="375"/>
      <c r="E476" s="106"/>
      <c r="F476" s="543"/>
      <c r="G476" s="544"/>
      <c r="H476" s="96">
        <v>10</v>
      </c>
      <c r="I476" s="66">
        <v>1152</v>
      </c>
      <c r="J476" s="66" t="s">
        <v>3331</v>
      </c>
      <c r="K476" s="67" t="s">
        <v>3325</v>
      </c>
      <c r="L476" s="68" t="s">
        <v>3346</v>
      </c>
      <c r="M476" s="68" t="s">
        <v>11</v>
      </c>
      <c r="N476" s="69">
        <v>67844.823875000002</v>
      </c>
      <c r="O476" s="68">
        <v>1684</v>
      </c>
      <c r="P476" s="71">
        <v>47300</v>
      </c>
    </row>
    <row r="477" spans="3:16" x14ac:dyDescent="0.25">
      <c r="C477" s="101"/>
      <c r="D477" s="375"/>
      <c r="E477" s="106"/>
      <c r="F477" s="543"/>
      <c r="G477" s="544"/>
      <c r="H477" s="96">
        <v>4</v>
      </c>
      <c r="I477" s="66" t="s">
        <v>1642</v>
      </c>
      <c r="J477" s="66" t="s">
        <v>1642</v>
      </c>
      <c r="K477" s="67" t="s">
        <v>3325</v>
      </c>
      <c r="L477" s="68" t="s">
        <v>1642</v>
      </c>
      <c r="M477" s="68" t="s">
        <v>11</v>
      </c>
      <c r="N477" s="69">
        <v>31425.018209999998</v>
      </c>
      <c r="O477" s="68">
        <v>1684</v>
      </c>
      <c r="P477" s="71">
        <v>47300</v>
      </c>
    </row>
    <row r="478" spans="3:16" x14ac:dyDescent="0.25">
      <c r="C478" s="101"/>
      <c r="D478" s="375"/>
      <c r="E478" s="106"/>
      <c r="F478" s="543"/>
      <c r="G478" s="544"/>
      <c r="H478" s="96">
        <v>20</v>
      </c>
      <c r="I478" s="66">
        <v>620</v>
      </c>
      <c r="J478" s="66" t="s">
        <v>3347</v>
      </c>
      <c r="K478" s="67" t="s">
        <v>3322</v>
      </c>
      <c r="L478" s="68" t="s">
        <v>3348</v>
      </c>
      <c r="M478" s="68" t="s">
        <v>11</v>
      </c>
      <c r="N478" s="69">
        <v>25602.360539999998</v>
      </c>
      <c r="O478" s="68">
        <v>1781</v>
      </c>
      <c r="P478" s="71">
        <v>47209</v>
      </c>
    </row>
    <row r="479" spans="3:16" x14ac:dyDescent="0.25">
      <c r="C479" s="101"/>
      <c r="D479" s="375"/>
      <c r="E479" s="106"/>
      <c r="F479" s="543"/>
      <c r="G479" s="544"/>
      <c r="H479" s="96">
        <v>20</v>
      </c>
      <c r="I479" s="66">
        <v>582</v>
      </c>
      <c r="J479" s="66" t="s">
        <v>3349</v>
      </c>
      <c r="K479" s="67" t="s">
        <v>3322</v>
      </c>
      <c r="L479" s="68" t="s">
        <v>3350</v>
      </c>
      <c r="M479" s="68" t="s">
        <v>11</v>
      </c>
      <c r="N479" s="69">
        <v>25390.756515000001</v>
      </c>
      <c r="O479" s="68">
        <v>1781</v>
      </c>
      <c r="P479" s="71">
        <v>47209</v>
      </c>
    </row>
    <row r="480" spans="3:16" x14ac:dyDescent="0.25">
      <c r="C480" s="101"/>
      <c r="D480" s="375"/>
      <c r="E480" s="106"/>
      <c r="F480" s="543"/>
      <c r="G480" s="544"/>
      <c r="H480" s="96">
        <v>4</v>
      </c>
      <c r="I480" s="66" t="s">
        <v>1642</v>
      </c>
      <c r="J480" s="66" t="s">
        <v>1642</v>
      </c>
      <c r="K480" s="67" t="s">
        <v>3322</v>
      </c>
      <c r="L480" s="68" t="s">
        <v>1642</v>
      </c>
      <c r="M480" s="68" t="s">
        <v>12</v>
      </c>
      <c r="N480" s="69">
        <v>177608.68581500003</v>
      </c>
      <c r="O480" s="68">
        <v>1165</v>
      </c>
      <c r="P480" s="71">
        <v>45413</v>
      </c>
    </row>
    <row r="481" spans="3:16" x14ac:dyDescent="0.25">
      <c r="C481" s="101"/>
      <c r="D481" s="105"/>
      <c r="E481" s="106"/>
      <c r="F481" s="543"/>
      <c r="G481" s="127"/>
      <c r="H481" s="96">
        <v>2</v>
      </c>
      <c r="I481" s="66" t="s">
        <v>1642</v>
      </c>
      <c r="J481" s="66" t="s">
        <v>1642</v>
      </c>
      <c r="K481" s="67" t="s">
        <v>3322</v>
      </c>
      <c r="L481" s="68" t="s">
        <v>1642</v>
      </c>
      <c r="M481" s="68" t="s">
        <v>12</v>
      </c>
      <c r="N481" s="69">
        <v>139108.204035</v>
      </c>
      <c r="O481" s="68">
        <v>1165</v>
      </c>
      <c r="P481" s="71">
        <v>45413</v>
      </c>
    </row>
    <row r="482" spans="3:16" x14ac:dyDescent="0.25">
      <c r="C482" s="101"/>
      <c r="D482" s="105"/>
      <c r="E482" s="106"/>
      <c r="F482" s="543"/>
      <c r="G482" s="127"/>
      <c r="H482" s="96">
        <v>2</v>
      </c>
      <c r="I482" s="66" t="s">
        <v>1642</v>
      </c>
      <c r="J482" s="66" t="s">
        <v>1642</v>
      </c>
      <c r="K482" s="67" t="s">
        <v>3322</v>
      </c>
      <c r="L482" s="68" t="s">
        <v>1642</v>
      </c>
      <c r="M482" s="68" t="s">
        <v>12</v>
      </c>
      <c r="N482" s="69">
        <v>133284.89053500001</v>
      </c>
      <c r="O482" s="68">
        <v>1165</v>
      </c>
      <c r="P482" s="71">
        <v>45413</v>
      </c>
    </row>
    <row r="483" spans="3:16" x14ac:dyDescent="0.25">
      <c r="C483" s="101"/>
      <c r="D483" s="105"/>
      <c r="E483" s="106"/>
      <c r="F483" s="543"/>
      <c r="G483" s="316"/>
      <c r="H483" s="96">
        <v>2</v>
      </c>
      <c r="I483" s="66" t="s">
        <v>1642</v>
      </c>
      <c r="J483" s="66" t="s">
        <v>1642</v>
      </c>
      <c r="K483" s="67" t="s">
        <v>3322</v>
      </c>
      <c r="L483" s="68" t="s">
        <v>1642</v>
      </c>
      <c r="M483" s="68" t="s">
        <v>12</v>
      </c>
      <c r="N483" s="69">
        <v>94766.548334999999</v>
      </c>
      <c r="O483" s="68">
        <v>1165</v>
      </c>
      <c r="P483" s="71">
        <v>45413</v>
      </c>
    </row>
    <row r="484" spans="3:16" x14ac:dyDescent="0.25">
      <c r="C484" s="101"/>
      <c r="D484" s="105"/>
      <c r="E484" s="106"/>
      <c r="F484" s="543"/>
      <c r="G484" s="127"/>
      <c r="H484" s="96">
        <v>2</v>
      </c>
      <c r="I484" s="66" t="s">
        <v>1642</v>
      </c>
      <c r="J484" s="66" t="s">
        <v>1642</v>
      </c>
      <c r="K484" s="67" t="s">
        <v>3322</v>
      </c>
      <c r="L484" s="68" t="s">
        <v>1642</v>
      </c>
      <c r="M484" s="68" t="s">
        <v>12</v>
      </c>
      <c r="N484" s="69">
        <v>97160.978335000007</v>
      </c>
      <c r="O484" s="68">
        <v>1165</v>
      </c>
      <c r="P484" s="71">
        <v>45413</v>
      </c>
    </row>
    <row r="485" spans="3:16" x14ac:dyDescent="0.25">
      <c r="C485" s="101"/>
      <c r="D485" s="105"/>
      <c r="E485" s="106"/>
      <c r="F485" s="543"/>
      <c r="G485" s="127"/>
      <c r="H485" s="96">
        <v>2</v>
      </c>
      <c r="I485" s="66" t="s">
        <v>1642</v>
      </c>
      <c r="J485" s="66" t="s">
        <v>1642</v>
      </c>
      <c r="K485" s="67" t="s">
        <v>3322</v>
      </c>
      <c r="L485" s="68" t="s">
        <v>1642</v>
      </c>
      <c r="M485" s="68" t="s">
        <v>12</v>
      </c>
      <c r="N485" s="69">
        <v>112009.325935</v>
      </c>
      <c r="O485" s="68">
        <v>1165</v>
      </c>
      <c r="P485" s="71">
        <v>45413</v>
      </c>
    </row>
    <row r="486" spans="3:16" x14ac:dyDescent="0.25">
      <c r="C486" s="101"/>
      <c r="D486" s="105"/>
      <c r="E486" s="106"/>
      <c r="F486" s="543"/>
      <c r="G486" s="498"/>
      <c r="H486" s="96">
        <v>2</v>
      </c>
      <c r="I486" s="66" t="s">
        <v>1642</v>
      </c>
      <c r="J486" s="66" t="s">
        <v>1642</v>
      </c>
      <c r="K486" s="67" t="s">
        <v>3322</v>
      </c>
      <c r="L486" s="68" t="s">
        <v>1642</v>
      </c>
      <c r="M486" s="68" t="s">
        <v>12</v>
      </c>
      <c r="N486" s="69">
        <v>138555.67943500003</v>
      </c>
      <c r="O486" s="68">
        <v>1165</v>
      </c>
      <c r="P486" s="71">
        <v>45413</v>
      </c>
    </row>
    <row r="487" spans="3:16" x14ac:dyDescent="0.25">
      <c r="C487" s="101"/>
      <c r="D487" s="105"/>
      <c r="E487" s="106"/>
      <c r="F487" s="543"/>
      <c r="G487" s="127"/>
      <c r="H487" s="96">
        <v>2</v>
      </c>
      <c r="I487" s="66" t="s">
        <v>1642</v>
      </c>
      <c r="J487" s="66" t="s">
        <v>1642</v>
      </c>
      <c r="K487" s="67" t="s">
        <v>3322</v>
      </c>
      <c r="L487" s="68" t="s">
        <v>1642</v>
      </c>
      <c r="M487" s="68" t="s">
        <v>12</v>
      </c>
      <c r="N487" s="69">
        <v>124732.73593500002</v>
      </c>
      <c r="O487" s="68">
        <v>1165</v>
      </c>
      <c r="P487" s="71">
        <v>45413</v>
      </c>
    </row>
    <row r="488" spans="3:16" x14ac:dyDescent="0.25">
      <c r="C488" s="101"/>
      <c r="D488" s="105"/>
      <c r="E488" s="106"/>
      <c r="F488" s="543"/>
      <c r="G488" s="127"/>
      <c r="H488" s="96">
        <v>2</v>
      </c>
      <c r="I488" s="66" t="s">
        <v>1642</v>
      </c>
      <c r="J488" s="66" t="s">
        <v>1642</v>
      </c>
      <c r="K488" s="67" t="s">
        <v>3322</v>
      </c>
      <c r="L488" s="68" t="s">
        <v>1642</v>
      </c>
      <c r="M488" s="68" t="s">
        <v>12</v>
      </c>
      <c r="N488" s="69">
        <v>135966.665935</v>
      </c>
      <c r="O488" s="68">
        <v>1165</v>
      </c>
      <c r="P488" s="71">
        <v>45413</v>
      </c>
    </row>
    <row r="489" spans="3:16" x14ac:dyDescent="0.25">
      <c r="C489" s="101"/>
      <c r="D489" s="105"/>
      <c r="E489" s="106"/>
      <c r="F489" s="543"/>
      <c r="G489" s="127"/>
      <c r="H489" s="96">
        <v>2</v>
      </c>
      <c r="I489" s="66" t="s">
        <v>1642</v>
      </c>
      <c r="J489" s="66" t="s">
        <v>1642</v>
      </c>
      <c r="K489" s="67" t="s">
        <v>3322</v>
      </c>
      <c r="L489" s="68" t="s">
        <v>1642</v>
      </c>
      <c r="M489" s="68" t="s">
        <v>12</v>
      </c>
      <c r="N489" s="69">
        <v>148685.33647500002</v>
      </c>
      <c r="O489" s="68">
        <v>1165</v>
      </c>
      <c r="P489" s="71">
        <v>45413</v>
      </c>
    </row>
    <row r="490" spans="3:16" x14ac:dyDescent="0.25">
      <c r="C490" s="101"/>
      <c r="D490" s="105"/>
      <c r="E490" s="106"/>
      <c r="F490" s="543"/>
      <c r="G490" s="127"/>
      <c r="H490" s="96">
        <v>2</v>
      </c>
      <c r="I490" s="66" t="s">
        <v>1642</v>
      </c>
      <c r="J490" s="66" t="s">
        <v>1642</v>
      </c>
      <c r="K490" s="67" t="s">
        <v>3322</v>
      </c>
      <c r="L490" s="68" t="s">
        <v>1642</v>
      </c>
      <c r="M490" s="68" t="s">
        <v>12</v>
      </c>
      <c r="N490" s="69">
        <v>126180.28593500001</v>
      </c>
      <c r="O490" s="68">
        <v>1165</v>
      </c>
      <c r="P490" s="71">
        <v>45413</v>
      </c>
    </row>
    <row r="491" spans="3:16" x14ac:dyDescent="0.25">
      <c r="C491" s="101"/>
      <c r="D491" s="105"/>
      <c r="E491" s="106"/>
      <c r="F491" s="543"/>
      <c r="G491" s="127"/>
      <c r="H491" s="96">
        <v>2</v>
      </c>
      <c r="I491" s="66" t="s">
        <v>1642</v>
      </c>
      <c r="J491" s="66" t="s">
        <v>1642</v>
      </c>
      <c r="K491" s="67" t="s">
        <v>3322</v>
      </c>
      <c r="L491" s="68" t="s">
        <v>1642</v>
      </c>
      <c r="M491" s="68" t="s">
        <v>12</v>
      </c>
      <c r="N491" s="69">
        <v>116959.330535</v>
      </c>
      <c r="O491" s="68">
        <v>1165</v>
      </c>
      <c r="P491" s="71">
        <v>45413</v>
      </c>
    </row>
    <row r="492" spans="3:16" x14ac:dyDescent="0.25">
      <c r="C492" s="101"/>
      <c r="D492" s="105"/>
      <c r="E492" s="106"/>
      <c r="F492" s="543"/>
      <c r="G492" s="127"/>
      <c r="H492" s="96">
        <v>2</v>
      </c>
      <c r="I492" s="66" t="s">
        <v>1642</v>
      </c>
      <c r="J492" s="66" t="s">
        <v>1642</v>
      </c>
      <c r="K492" s="67" t="s">
        <v>3323</v>
      </c>
      <c r="L492" s="68" t="s">
        <v>1642</v>
      </c>
      <c r="M492" s="68" t="s">
        <v>12</v>
      </c>
      <c r="N492" s="69">
        <v>95240.861710000012</v>
      </c>
      <c r="O492" s="68">
        <v>1167</v>
      </c>
      <c r="P492" s="71">
        <v>45108</v>
      </c>
    </row>
    <row r="493" spans="3:16" x14ac:dyDescent="0.25">
      <c r="C493" s="101"/>
      <c r="D493" s="105"/>
      <c r="E493" s="106"/>
      <c r="F493" s="543"/>
      <c r="G493" s="316"/>
      <c r="H493" s="96">
        <v>2</v>
      </c>
      <c r="I493" s="66" t="s">
        <v>1642</v>
      </c>
      <c r="J493" s="66" t="s">
        <v>1642</v>
      </c>
      <c r="K493" s="67" t="s">
        <v>3323</v>
      </c>
      <c r="L493" s="68" t="s">
        <v>1642</v>
      </c>
      <c r="M493" s="68" t="s">
        <v>12</v>
      </c>
      <c r="N493" s="69">
        <v>81874.850810000004</v>
      </c>
      <c r="O493" s="68">
        <v>1167</v>
      </c>
      <c r="P493" s="71">
        <v>45108</v>
      </c>
    </row>
    <row r="502" spans="3:9" x14ac:dyDescent="0.25">
      <c r="C502" s="101"/>
      <c r="D502" s="375"/>
      <c r="E502" s="106"/>
      <c r="F502" s="137"/>
      <c r="G502" s="137"/>
      <c r="H502" s="89"/>
      <c r="I502" s="90"/>
    </row>
    <row r="503" spans="3:9" x14ac:dyDescent="0.25">
      <c r="C503" s="101"/>
      <c r="D503" s="375"/>
      <c r="E503" s="106"/>
      <c r="F503" s="137"/>
      <c r="G503" s="137"/>
      <c r="H503" s="89"/>
      <c r="I503" s="90"/>
    </row>
    <row r="504" spans="3:9" x14ac:dyDescent="0.25">
      <c r="C504" s="101"/>
      <c r="D504" s="375"/>
      <c r="E504" s="106"/>
      <c r="F504" s="137"/>
      <c r="G504" s="137"/>
      <c r="H504" s="89"/>
      <c r="I504" s="90"/>
    </row>
    <row r="505" spans="3:9" x14ac:dyDescent="0.25">
      <c r="C505" s="101"/>
      <c r="D505" s="375"/>
      <c r="E505" s="106"/>
      <c r="F505" s="137"/>
      <c r="G505" s="137"/>
      <c r="H505" s="89"/>
      <c r="I505" s="90"/>
    </row>
    <row r="506" spans="3:9" x14ac:dyDescent="0.25">
      <c r="C506" s="101"/>
      <c r="D506" s="375"/>
      <c r="E506" s="106"/>
      <c r="F506" s="137"/>
      <c r="G506" s="137"/>
      <c r="H506" s="89"/>
      <c r="I506" s="90"/>
    </row>
    <row r="507" spans="3:9" x14ac:dyDescent="0.25">
      <c r="C507" s="101"/>
      <c r="D507" s="375"/>
      <c r="E507" s="106"/>
      <c r="F507" s="137"/>
      <c r="G507" s="137"/>
      <c r="H507" s="89"/>
      <c r="I507" s="90"/>
    </row>
    <row r="508" spans="3:9" x14ac:dyDescent="0.25">
      <c r="C508" s="101"/>
      <c r="D508" s="375"/>
      <c r="E508" s="106"/>
      <c r="F508" s="137"/>
      <c r="G508" s="137"/>
      <c r="H508" s="89"/>
      <c r="I508" s="90"/>
    </row>
    <row r="509" spans="3:9" x14ac:dyDescent="0.25">
      <c r="C509" s="101"/>
      <c r="D509" s="375"/>
      <c r="E509" s="106"/>
      <c r="F509" s="137"/>
      <c r="G509" s="137"/>
      <c r="H509" s="89"/>
      <c r="I509" s="90"/>
    </row>
    <row r="510" spans="3:9" x14ac:dyDescent="0.25">
      <c r="C510" s="101"/>
      <c r="D510" s="375"/>
      <c r="E510" s="106"/>
      <c r="F510" s="137"/>
      <c r="G510" s="137"/>
      <c r="H510" s="89"/>
      <c r="I510" s="90"/>
    </row>
    <row r="511" spans="3:9" x14ac:dyDescent="0.25">
      <c r="C511" s="101"/>
      <c r="D511" s="375"/>
      <c r="E511" s="106"/>
      <c r="F511" s="137"/>
      <c r="G511" s="137"/>
      <c r="H511" s="89"/>
      <c r="I511" s="90"/>
    </row>
    <row r="512" spans="3:9" x14ac:dyDescent="0.25">
      <c r="C512" s="101"/>
      <c r="D512" s="105"/>
      <c r="E512" s="106"/>
      <c r="F512" s="137"/>
      <c r="G512" s="137"/>
      <c r="H512" s="89"/>
      <c r="I512" s="90"/>
    </row>
    <row r="513" spans="2:9" x14ac:dyDescent="0.25">
      <c r="C513" s="101"/>
      <c r="D513" s="105"/>
      <c r="E513" s="106"/>
      <c r="F513" s="137"/>
      <c r="G513" s="137"/>
      <c r="H513" s="89"/>
      <c r="I513" s="90"/>
    </row>
    <row r="514" spans="2:9" x14ac:dyDescent="0.25">
      <c r="C514" s="101"/>
      <c r="E514" s="108"/>
      <c r="F514" s="193"/>
      <c r="G514" s="136"/>
    </row>
    <row r="515" spans="2:9" x14ac:dyDescent="0.25">
      <c r="B515" s="4"/>
      <c r="C515" s="101"/>
      <c r="E515" s="108"/>
      <c r="F515" s="193"/>
    </row>
    <row r="516" spans="2:9" x14ac:dyDescent="0.25">
      <c r="C516" s="101"/>
      <c r="D516" s="105"/>
      <c r="E516" s="106"/>
      <c r="F516" s="543"/>
      <c r="G516" s="127"/>
      <c r="H516" s="128"/>
      <c r="I516" s="90"/>
    </row>
    <row r="517" spans="2:9" x14ac:dyDescent="0.25">
      <c r="C517" s="101"/>
      <c r="E517" s="108"/>
      <c r="F517" s="193"/>
    </row>
    <row r="518" spans="2:9" x14ac:dyDescent="0.25">
      <c r="C518" s="101"/>
      <c r="E518" s="108"/>
      <c r="F518" s="193"/>
    </row>
    <row r="519" spans="2:9" x14ac:dyDescent="0.25">
      <c r="C519" s="101"/>
      <c r="E519" s="108"/>
      <c r="F519" s="193"/>
    </row>
    <row r="520" spans="2:9" x14ac:dyDescent="0.25">
      <c r="B520" s="4"/>
      <c r="C520" s="101"/>
      <c r="E520" s="108"/>
      <c r="F520" s="193"/>
    </row>
    <row r="521" spans="2:9" x14ac:dyDescent="0.25">
      <c r="C521" s="101"/>
      <c r="D521" s="105"/>
      <c r="E521" s="106"/>
      <c r="F521" s="543"/>
      <c r="G521" s="127"/>
      <c r="H521" s="128"/>
      <c r="I521" s="90"/>
    </row>
    <row r="522" spans="2:9" x14ac:dyDescent="0.25">
      <c r="C522" s="101"/>
      <c r="E522" s="108"/>
      <c r="F522" s="193"/>
    </row>
    <row r="523" spans="2:9" x14ac:dyDescent="0.25">
      <c r="C523" s="679"/>
      <c r="E523" s="108"/>
      <c r="F523" s="193"/>
    </row>
    <row r="524" spans="2:9" x14ac:dyDescent="0.25">
      <c r="C524" s="101"/>
      <c r="E524" s="108"/>
      <c r="F524" s="193"/>
    </row>
    <row r="525" spans="2:9" x14ac:dyDescent="0.25">
      <c r="B525" s="4"/>
      <c r="C525" s="101"/>
      <c r="E525" s="108"/>
      <c r="F525" s="193"/>
    </row>
    <row r="526" spans="2:9" x14ac:dyDescent="0.25">
      <c r="C526" s="101"/>
      <c r="D526" s="375"/>
      <c r="E526" s="106"/>
      <c r="F526" s="543"/>
      <c r="G526" s="127"/>
      <c r="H526" s="128"/>
      <c r="I526" s="90"/>
    </row>
    <row r="527" spans="2:9" x14ac:dyDescent="0.25">
      <c r="C527" s="101"/>
      <c r="D527" s="375"/>
      <c r="E527" s="106"/>
      <c r="F527" s="543"/>
      <c r="G527" s="127"/>
      <c r="H527" s="128"/>
      <c r="I527" s="90"/>
    </row>
    <row r="528" spans="2:9" x14ac:dyDescent="0.25">
      <c r="C528" s="108"/>
      <c r="D528" s="375"/>
      <c r="E528" s="106"/>
      <c r="F528" s="543"/>
      <c r="G528" s="127"/>
      <c r="H528" s="128"/>
      <c r="I528" s="90"/>
    </row>
    <row r="529" spans="3:9" x14ac:dyDescent="0.25">
      <c r="C529" s="101"/>
      <c r="D529" s="375"/>
      <c r="E529" s="106"/>
      <c r="F529" s="543"/>
      <c r="G529" s="127"/>
      <c r="H529" s="128"/>
      <c r="I529" s="90"/>
    </row>
    <row r="563" ht="27" customHeight="1" x14ac:dyDescent="0.25"/>
    <row r="636" spans="8:8" x14ac:dyDescent="0.25">
      <c r="H636" s="217"/>
    </row>
  </sheetData>
  <mergeCells count="2">
    <mergeCell ref="A1:B1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45F1-6B17-4808-BC15-3453868D022D}">
  <dimension ref="A1:P279"/>
  <sheetViews>
    <sheetView topLeftCell="A135" workbookViewId="0">
      <selection activeCell="D37" sqref="D37"/>
    </sheetView>
  </sheetViews>
  <sheetFormatPr baseColWidth="10" defaultRowHeight="15" x14ac:dyDescent="0.25"/>
  <cols>
    <col min="1" max="1" width="28" customWidth="1"/>
    <col min="2" max="2" width="16.5703125" customWidth="1"/>
    <col min="3" max="3" width="14" style="643" customWidth="1"/>
    <col min="4" max="4" width="14.42578125" customWidth="1"/>
    <col min="5" max="5" width="12.7109375" style="645" customWidth="1"/>
    <col min="6" max="6" width="19.85546875" style="51" customWidth="1"/>
    <col min="7" max="7" width="19.42578125" customWidth="1"/>
    <col min="8" max="8" width="15.42578125" customWidth="1"/>
    <col min="9" max="9" width="18.42578125" customWidth="1"/>
    <col min="10" max="10" width="18.7109375" customWidth="1"/>
    <col min="11" max="11" width="17.85546875" customWidth="1"/>
    <col min="14" max="14" width="14.42578125" style="51" bestFit="1" customWidth="1"/>
  </cols>
  <sheetData>
    <row r="1" spans="1:10" ht="45.75" customHeight="1" thickTop="1" thickBot="1" x14ac:dyDescent="0.3">
      <c r="A1" s="605" t="s">
        <v>2948</v>
      </c>
      <c r="B1" s="2" t="s">
        <v>1788</v>
      </c>
      <c r="C1" s="606"/>
      <c r="D1" s="4"/>
      <c r="E1" s="607"/>
      <c r="F1" s="6"/>
      <c r="G1" s="401"/>
      <c r="H1" s="7"/>
      <c r="I1" s="7"/>
      <c r="J1" s="7"/>
    </row>
    <row r="2" spans="1:10" ht="45.75" customHeight="1" thickTop="1" thickBot="1" x14ac:dyDescent="0.3">
      <c r="A2" s="7"/>
      <c r="B2" s="2"/>
      <c r="C2" s="606"/>
      <c r="D2" s="4"/>
      <c r="E2" s="607"/>
      <c r="F2" s="6"/>
      <c r="G2" s="401"/>
      <c r="H2" s="7"/>
      <c r="I2" s="7"/>
      <c r="J2" s="7"/>
    </row>
    <row r="3" spans="1:10" ht="45.75" customHeight="1" thickBot="1" x14ac:dyDescent="0.3">
      <c r="A3" s="822" t="s">
        <v>2949</v>
      </c>
      <c r="B3" s="823"/>
      <c r="C3" s="608"/>
      <c r="D3" s="9"/>
      <c r="E3" s="608"/>
      <c r="F3" s="10"/>
      <c r="G3" s="401"/>
      <c r="H3" s="7"/>
      <c r="I3" s="7"/>
      <c r="J3" s="7"/>
    </row>
    <row r="4" spans="1:10" ht="15.75" thickBot="1" x14ac:dyDescent="0.3">
      <c r="A4" s="11"/>
      <c r="B4" s="12"/>
      <c r="C4" s="608"/>
      <c r="D4" s="9"/>
      <c r="E4" s="609"/>
      <c r="F4" s="14"/>
      <c r="G4" s="401"/>
      <c r="H4" s="7"/>
      <c r="I4" s="7"/>
      <c r="J4" s="7"/>
    </row>
    <row r="5" spans="1:10" ht="45.75" customHeight="1" thickBot="1" x14ac:dyDescent="0.3">
      <c r="A5" s="610" t="s">
        <v>2</v>
      </c>
      <c r="B5" s="611" t="s">
        <v>3</v>
      </c>
      <c r="C5" s="612" t="s">
        <v>4</v>
      </c>
      <c r="D5" s="611" t="s">
        <v>5</v>
      </c>
      <c r="E5" s="613" t="s">
        <v>4</v>
      </c>
      <c r="F5" s="614" t="s">
        <v>6</v>
      </c>
      <c r="G5" s="401"/>
      <c r="H5" s="7"/>
      <c r="I5" s="7"/>
      <c r="J5" s="7"/>
    </row>
    <row r="6" spans="1:10" ht="15.75" thickTop="1" x14ac:dyDescent="0.25">
      <c r="A6" s="20" t="s">
        <v>7</v>
      </c>
      <c r="B6" s="21">
        <v>51</v>
      </c>
      <c r="C6" s="653">
        <f>B6/B$15</f>
        <v>0.58620689655172409</v>
      </c>
      <c r="D6" s="23">
        <v>623</v>
      </c>
      <c r="E6" s="653">
        <f>D6/D$15</f>
        <v>0.5484154929577465</v>
      </c>
      <c r="F6" s="24"/>
      <c r="G6" s="401"/>
      <c r="H6" s="7"/>
      <c r="I6" s="7"/>
      <c r="J6" s="7"/>
    </row>
    <row r="7" spans="1:10" x14ac:dyDescent="0.25">
      <c r="A7" s="25" t="s">
        <v>8</v>
      </c>
      <c r="B7" s="26">
        <v>14</v>
      </c>
      <c r="C7" s="653">
        <f>B7/B$15</f>
        <v>0.16091954022988506</v>
      </c>
      <c r="D7" s="28">
        <v>260</v>
      </c>
      <c r="E7" s="653">
        <f>D7/D$15</f>
        <v>0.22887323943661972</v>
      </c>
      <c r="F7" s="29"/>
      <c r="G7" s="401"/>
      <c r="H7" s="7"/>
      <c r="I7" s="7"/>
      <c r="J7" s="7"/>
    </row>
    <row r="8" spans="1:10" x14ac:dyDescent="0.25">
      <c r="A8" s="25" t="s">
        <v>9</v>
      </c>
      <c r="B8" s="30">
        <v>6</v>
      </c>
      <c r="C8" s="653">
        <f>B8/B$15</f>
        <v>6.8965517241379309E-2</v>
      </c>
      <c r="D8" s="32">
        <v>96</v>
      </c>
      <c r="E8" s="653">
        <f>D8/D$15</f>
        <v>8.4507042253521125E-2</v>
      </c>
      <c r="F8" s="29"/>
      <c r="G8" s="401"/>
      <c r="H8" s="7"/>
      <c r="I8" s="7"/>
      <c r="J8" s="7"/>
    </row>
    <row r="9" spans="1:10" x14ac:dyDescent="0.25">
      <c r="A9" s="618" t="s">
        <v>10</v>
      </c>
      <c r="B9" s="619">
        <f>SUM(B6:B8)</f>
        <v>71</v>
      </c>
      <c r="C9" s="620">
        <f>SUM(C6:C8)</f>
        <v>0.81609195402298851</v>
      </c>
      <c r="D9" s="621">
        <f>SUM(D6:D8)</f>
        <v>979</v>
      </c>
      <c r="E9" s="622">
        <f>SUM(E6:E8)</f>
        <v>0.86179577464788737</v>
      </c>
      <c r="F9" s="623"/>
      <c r="G9" s="401"/>
      <c r="H9" s="7"/>
      <c r="I9" s="7"/>
      <c r="J9" s="7"/>
    </row>
    <row r="10" spans="1:10" x14ac:dyDescent="0.25">
      <c r="A10" s="26"/>
      <c r="B10" s="30"/>
      <c r="C10" s="624"/>
      <c r="D10" s="30"/>
      <c r="E10" s="625"/>
      <c r="F10" s="41"/>
      <c r="G10" s="401"/>
      <c r="H10" s="7"/>
      <c r="I10" s="7"/>
      <c r="J10" s="7"/>
    </row>
    <row r="11" spans="1:10" x14ac:dyDescent="0.25">
      <c r="A11" s="26" t="s">
        <v>11</v>
      </c>
      <c r="B11" s="30">
        <v>8</v>
      </c>
      <c r="C11" s="653">
        <f>B11/B$15</f>
        <v>9.1954022988505746E-2</v>
      </c>
      <c r="D11" s="32">
        <v>94</v>
      </c>
      <c r="E11" s="653">
        <f>D11/D$15</f>
        <v>8.2746478873239437E-2</v>
      </c>
      <c r="F11" s="413">
        <v>1147674.76</v>
      </c>
      <c r="G11" s="401"/>
      <c r="H11" s="7"/>
      <c r="I11" s="7"/>
      <c r="J11" s="7"/>
    </row>
    <row r="12" spans="1:10" x14ac:dyDescent="0.25">
      <c r="A12" s="26" t="s">
        <v>12</v>
      </c>
      <c r="B12" s="30">
        <v>8</v>
      </c>
      <c r="C12" s="653">
        <f>B12/B$15</f>
        <v>9.1954022988505746E-2</v>
      </c>
      <c r="D12" s="32">
        <v>63</v>
      </c>
      <c r="E12" s="653">
        <f>D12/D$15</f>
        <v>5.5457746478873242E-2</v>
      </c>
      <c r="F12" s="413">
        <v>3391369.25</v>
      </c>
      <c r="G12" s="401"/>
      <c r="H12" s="7"/>
      <c r="I12" s="7"/>
      <c r="J12" s="7"/>
    </row>
    <row r="13" spans="1:10" x14ac:dyDescent="0.25">
      <c r="A13" s="618" t="s">
        <v>13</v>
      </c>
      <c r="B13" s="619">
        <f>SUM(B11:B12)</f>
        <v>16</v>
      </c>
      <c r="C13" s="620">
        <f>SUM(C11:C12)</f>
        <v>0.18390804597701149</v>
      </c>
      <c r="D13" s="621">
        <f>SUM(D11:D12)</f>
        <v>157</v>
      </c>
      <c r="E13" s="626">
        <f>SUM(E11:E12)</f>
        <v>0.13820422535211269</v>
      </c>
      <c r="F13" s="627">
        <f>SUM(F11:F12)</f>
        <v>4539044.01</v>
      </c>
      <c r="G13" s="401"/>
      <c r="H13" s="7"/>
      <c r="I13" s="7"/>
      <c r="J13" s="7"/>
    </row>
    <row r="14" spans="1:10" x14ac:dyDescent="0.25">
      <c r="A14" s="44"/>
      <c r="B14" s="30"/>
      <c r="C14" s="628"/>
      <c r="D14" s="30"/>
      <c r="E14" s="629"/>
      <c r="F14" s="47"/>
      <c r="G14" s="401"/>
      <c r="H14" s="7"/>
      <c r="I14" s="7"/>
      <c r="J14" s="7"/>
    </row>
    <row r="15" spans="1:10" ht="30" x14ac:dyDescent="0.25">
      <c r="A15" s="630" t="s">
        <v>2950</v>
      </c>
      <c r="B15" s="631">
        <f>SUM(B9,B13)</f>
        <v>87</v>
      </c>
      <c r="C15" s="632">
        <f t="shared" ref="C15:F15" si="0">SUM(C9,C13)</f>
        <v>1</v>
      </c>
      <c r="D15" s="631">
        <f t="shared" si="0"/>
        <v>1136</v>
      </c>
      <c r="E15" s="632">
        <f t="shared" si="0"/>
        <v>1</v>
      </c>
      <c r="F15" s="623">
        <f t="shared" si="0"/>
        <v>4539044.01</v>
      </c>
      <c r="G15" s="97"/>
    </row>
    <row r="16" spans="1:10" x14ac:dyDescent="0.25">
      <c r="A16" s="149"/>
      <c r="B16" s="345"/>
      <c r="C16" s="633"/>
      <c r="D16" s="346"/>
      <c r="E16" s="634"/>
      <c r="F16" s="134"/>
      <c r="G16" s="97"/>
    </row>
    <row r="17" spans="1:16" ht="15.75" thickBot="1" x14ac:dyDescent="0.3">
      <c r="A17" s="149"/>
      <c r="B17" s="345"/>
      <c r="C17" s="633"/>
      <c r="D17" s="346"/>
      <c r="E17" s="634"/>
      <c r="F17" s="134"/>
      <c r="G17" s="97"/>
    </row>
    <row r="18" spans="1:16" ht="45.75" customHeight="1" thickBot="1" x14ac:dyDescent="0.3">
      <c r="A18" s="635" t="s">
        <v>2951</v>
      </c>
      <c r="B18" s="50"/>
      <c r="C18" s="609"/>
      <c r="D18" s="9"/>
      <c r="E18" s="608"/>
      <c r="F18" s="10"/>
    </row>
    <row r="19" spans="1:16" ht="16.5" thickTop="1" thickBot="1" x14ac:dyDescent="0.3">
      <c r="A19" s="11"/>
      <c r="B19" s="12"/>
      <c r="C19" s="608"/>
      <c r="D19" s="9"/>
      <c r="E19" s="608"/>
      <c r="F19" s="10"/>
    </row>
    <row r="20" spans="1:16" ht="45.75" customHeight="1" thickTop="1" thickBot="1" x14ac:dyDescent="0.3">
      <c r="A20" s="636" t="s">
        <v>16</v>
      </c>
      <c r="B20" s="12"/>
      <c r="C20" s="608"/>
      <c r="D20" s="9"/>
      <c r="E20" s="608"/>
      <c r="F20" s="10"/>
      <c r="H20" s="637" t="s">
        <v>17</v>
      </c>
      <c r="I20" s="54"/>
    </row>
    <row r="21" spans="1:16" ht="16.5" thickTop="1" thickBot="1" x14ac:dyDescent="0.3">
      <c r="A21" s="11"/>
      <c r="B21" s="12"/>
      <c r="C21" s="608"/>
      <c r="D21" s="9"/>
      <c r="E21" s="609"/>
      <c r="F21" s="14"/>
    </row>
    <row r="22" spans="1:16" ht="45.75" customHeight="1" thickTop="1" thickBot="1" x14ac:dyDescent="0.3">
      <c r="A22" s="610" t="s">
        <v>2</v>
      </c>
      <c r="B22" s="611" t="s">
        <v>3</v>
      </c>
      <c r="C22" s="612" t="s">
        <v>4</v>
      </c>
      <c r="D22" s="611" t="s">
        <v>5</v>
      </c>
      <c r="E22" s="613" t="s">
        <v>4</v>
      </c>
      <c r="F22" s="614" t="s">
        <v>6</v>
      </c>
      <c r="G22" s="55"/>
      <c r="H22" s="638" t="s">
        <v>18</v>
      </c>
      <c r="I22" s="639" t="s">
        <v>19</v>
      </c>
      <c r="J22" s="640" t="s">
        <v>20</v>
      </c>
      <c r="K22" s="640" t="s">
        <v>21</v>
      </c>
      <c r="L22" s="640" t="s">
        <v>22</v>
      </c>
      <c r="M22" s="640" t="s">
        <v>23</v>
      </c>
      <c r="N22" s="641" t="s">
        <v>6</v>
      </c>
      <c r="O22" s="640" t="s">
        <v>24</v>
      </c>
      <c r="P22" s="642" t="s">
        <v>25</v>
      </c>
    </row>
    <row r="23" spans="1:16" ht="15.75" thickTop="1" x14ac:dyDescent="0.25">
      <c r="A23" s="20" t="s">
        <v>7</v>
      </c>
      <c r="B23" s="21">
        <v>14</v>
      </c>
      <c r="C23" s="616">
        <f>B23/B$32</f>
        <v>0.77777777777777779</v>
      </c>
      <c r="D23" s="23">
        <f>SUM(H23:H36)</f>
        <v>157</v>
      </c>
      <c r="E23" s="616">
        <f>D23/D$32</f>
        <v>0.63562753036437247</v>
      </c>
      <c r="F23" s="24"/>
      <c r="G23" s="316"/>
      <c r="H23" s="65">
        <v>4</v>
      </c>
      <c r="I23" s="66" t="s">
        <v>1642</v>
      </c>
      <c r="J23" s="66" t="s">
        <v>1642</v>
      </c>
      <c r="K23" s="67" t="s">
        <v>2952</v>
      </c>
      <c r="L23" s="68" t="s">
        <v>1642</v>
      </c>
      <c r="M23" s="68" t="s">
        <v>7</v>
      </c>
      <c r="N23" s="189">
        <v>0</v>
      </c>
      <c r="O23" s="70">
        <v>1515</v>
      </c>
      <c r="P23" s="71">
        <v>47392</v>
      </c>
    </row>
    <row r="24" spans="1:16" x14ac:dyDescent="0.25">
      <c r="A24" s="25" t="s">
        <v>8</v>
      </c>
      <c r="B24" s="26">
        <v>3</v>
      </c>
      <c r="C24" s="616">
        <f>B24/B$32</f>
        <v>0.16666666666666666</v>
      </c>
      <c r="D24" s="28">
        <f>SUM(H37:H39)</f>
        <v>72</v>
      </c>
      <c r="E24" s="616">
        <f>D24/D$32</f>
        <v>0.291497975708502</v>
      </c>
      <c r="F24" s="29"/>
      <c r="G24" s="137"/>
      <c r="H24" s="65">
        <v>4</v>
      </c>
      <c r="I24" s="66" t="s">
        <v>1642</v>
      </c>
      <c r="J24" s="66" t="s">
        <v>1642</v>
      </c>
      <c r="K24" s="67" t="s">
        <v>2952</v>
      </c>
      <c r="L24" s="68" t="s">
        <v>1642</v>
      </c>
      <c r="M24" s="68" t="s">
        <v>7</v>
      </c>
      <c r="N24" s="189">
        <v>0</v>
      </c>
      <c r="O24" s="70">
        <v>1515</v>
      </c>
      <c r="P24" s="71">
        <v>47392</v>
      </c>
    </row>
    <row r="25" spans="1:16" x14ac:dyDescent="0.25">
      <c r="A25" s="25" t="s">
        <v>9</v>
      </c>
      <c r="B25" s="30">
        <v>1</v>
      </c>
      <c r="C25" s="616">
        <f>B25/B$32</f>
        <v>5.5555555555555552E-2</v>
      </c>
      <c r="D25" s="32">
        <v>18</v>
      </c>
      <c r="E25" s="616">
        <f>D25/D$32</f>
        <v>7.28744939271255E-2</v>
      </c>
      <c r="F25" s="29"/>
      <c r="H25" s="65">
        <v>4</v>
      </c>
      <c r="I25" s="66" t="s">
        <v>1642</v>
      </c>
      <c r="J25" s="66" t="s">
        <v>1642</v>
      </c>
      <c r="K25" s="67" t="s">
        <v>2952</v>
      </c>
      <c r="L25" s="68" t="s">
        <v>1642</v>
      </c>
      <c r="M25" s="68" t="s">
        <v>7</v>
      </c>
      <c r="N25" s="189">
        <v>0</v>
      </c>
      <c r="O25" s="70">
        <v>1515</v>
      </c>
      <c r="P25" s="71">
        <v>47392</v>
      </c>
    </row>
    <row r="26" spans="1:16" x14ac:dyDescent="0.25">
      <c r="A26" s="618" t="s">
        <v>10</v>
      </c>
      <c r="B26" s="619">
        <f>SUM(B23:B25)</f>
        <v>18</v>
      </c>
      <c r="C26" s="632">
        <f t="shared" ref="C26:F26" si="1">SUM(C23:C25)</f>
        <v>1</v>
      </c>
      <c r="D26" s="619">
        <f t="shared" si="1"/>
        <v>247</v>
      </c>
      <c r="E26" s="632">
        <f t="shared" si="1"/>
        <v>1</v>
      </c>
      <c r="F26" s="623">
        <f t="shared" si="1"/>
        <v>0</v>
      </c>
      <c r="H26" s="65">
        <v>4</v>
      </c>
      <c r="I26" s="66" t="s">
        <v>1642</v>
      </c>
      <c r="J26" s="66" t="s">
        <v>1642</v>
      </c>
      <c r="K26" s="67" t="s">
        <v>2952</v>
      </c>
      <c r="L26" s="68" t="s">
        <v>1642</v>
      </c>
      <c r="M26" s="68" t="s">
        <v>7</v>
      </c>
      <c r="N26" s="189">
        <v>0</v>
      </c>
      <c r="O26" s="70">
        <v>1515</v>
      </c>
      <c r="P26" s="71">
        <v>47392</v>
      </c>
    </row>
    <row r="27" spans="1:16" x14ac:dyDescent="0.25">
      <c r="A27" s="26"/>
      <c r="B27" s="30"/>
      <c r="C27" s="624"/>
      <c r="D27" s="30"/>
      <c r="E27" s="625"/>
      <c r="F27" s="41"/>
      <c r="H27" s="65">
        <v>4</v>
      </c>
      <c r="I27" s="66" t="s">
        <v>1642</v>
      </c>
      <c r="J27" s="66" t="s">
        <v>1642</v>
      </c>
      <c r="K27" s="67" t="s">
        <v>2952</v>
      </c>
      <c r="L27" s="68" t="s">
        <v>1642</v>
      </c>
      <c r="M27" s="68" t="s">
        <v>7</v>
      </c>
      <c r="N27" s="189">
        <v>0</v>
      </c>
      <c r="O27" s="70">
        <v>1515</v>
      </c>
      <c r="P27" s="71">
        <v>47392</v>
      </c>
    </row>
    <row r="28" spans="1:16" x14ac:dyDescent="0.25">
      <c r="A28" s="26" t="s">
        <v>11</v>
      </c>
      <c r="B28" s="30">
        <v>0</v>
      </c>
      <c r="C28" s="616">
        <f>B28/B$32</f>
        <v>0</v>
      </c>
      <c r="D28" s="32">
        <v>0</v>
      </c>
      <c r="E28" s="616">
        <f>D28/D$32</f>
        <v>0</v>
      </c>
      <c r="F28" s="413"/>
      <c r="H28" s="65">
        <v>4</v>
      </c>
      <c r="I28" s="66" t="s">
        <v>1642</v>
      </c>
      <c r="J28" s="66" t="s">
        <v>1642</v>
      </c>
      <c r="K28" s="67" t="s">
        <v>2952</v>
      </c>
      <c r="L28" s="68" t="s">
        <v>1642</v>
      </c>
      <c r="M28" s="68" t="s">
        <v>7</v>
      </c>
      <c r="N28" s="189">
        <v>0</v>
      </c>
      <c r="O28" s="70">
        <v>1723</v>
      </c>
      <c r="P28" s="71">
        <v>47392</v>
      </c>
    </row>
    <row r="29" spans="1:16" x14ac:dyDescent="0.25">
      <c r="A29" s="26" t="s">
        <v>12</v>
      </c>
      <c r="B29" s="30">
        <v>0</v>
      </c>
      <c r="C29" s="616">
        <f>B29/B$32</f>
        <v>0</v>
      </c>
      <c r="D29" s="32">
        <v>0</v>
      </c>
      <c r="E29" s="616">
        <f>D29/D$32</f>
        <v>0</v>
      </c>
      <c r="F29" s="413"/>
      <c r="G29" s="127"/>
      <c r="H29" s="65">
        <v>4</v>
      </c>
      <c r="I29" s="66" t="s">
        <v>1642</v>
      </c>
      <c r="J29" s="66" t="s">
        <v>1642</v>
      </c>
      <c r="K29" s="67" t="s">
        <v>2952</v>
      </c>
      <c r="L29" s="68" t="s">
        <v>1642</v>
      </c>
      <c r="M29" s="68" t="s">
        <v>7</v>
      </c>
      <c r="N29" s="189">
        <v>0</v>
      </c>
      <c r="O29" s="70">
        <v>1723</v>
      </c>
      <c r="P29" s="71">
        <v>47392</v>
      </c>
    </row>
    <row r="30" spans="1:16" x14ac:dyDescent="0.25">
      <c r="A30" s="618" t="s">
        <v>13</v>
      </c>
      <c r="B30" s="619">
        <f>SUM(B28:B29)</f>
        <v>0</v>
      </c>
      <c r="C30" s="632">
        <f t="shared" ref="C30:F30" si="2">SUM(C28:C29)</f>
        <v>0</v>
      </c>
      <c r="D30" s="619">
        <f t="shared" si="2"/>
        <v>0</v>
      </c>
      <c r="E30" s="632">
        <f t="shared" si="2"/>
        <v>0</v>
      </c>
      <c r="F30" s="623">
        <f t="shared" si="2"/>
        <v>0</v>
      </c>
      <c r="H30" s="65">
        <v>4</v>
      </c>
      <c r="I30" s="66" t="s">
        <v>1642</v>
      </c>
      <c r="J30" s="66" t="s">
        <v>1642</v>
      </c>
      <c r="K30" s="67" t="s">
        <v>2952</v>
      </c>
      <c r="L30" s="68" t="s">
        <v>1642</v>
      </c>
      <c r="M30" s="68" t="s">
        <v>7</v>
      </c>
      <c r="N30" s="189">
        <v>0</v>
      </c>
      <c r="O30" s="70">
        <v>1723</v>
      </c>
      <c r="P30" s="71">
        <v>47392</v>
      </c>
    </row>
    <row r="31" spans="1:16" x14ac:dyDescent="0.25">
      <c r="A31" s="44"/>
      <c r="B31" s="30"/>
      <c r="C31" s="628"/>
      <c r="D31" s="30"/>
      <c r="E31" s="629"/>
      <c r="F31" s="47"/>
      <c r="H31" s="65">
        <v>4</v>
      </c>
      <c r="I31" s="66" t="s">
        <v>1642</v>
      </c>
      <c r="J31" s="66" t="s">
        <v>1642</v>
      </c>
      <c r="K31" s="67" t="s">
        <v>2952</v>
      </c>
      <c r="L31" s="68" t="s">
        <v>1642</v>
      </c>
      <c r="M31" s="68" t="s">
        <v>7</v>
      </c>
      <c r="N31" s="189">
        <v>0</v>
      </c>
      <c r="O31" s="70">
        <v>1723</v>
      </c>
      <c r="P31" s="71">
        <v>47392</v>
      </c>
    </row>
    <row r="32" spans="1:16" x14ac:dyDescent="0.25">
      <c r="A32" s="630" t="s">
        <v>2346</v>
      </c>
      <c r="B32" s="631">
        <f>SUM(B26,B30)</f>
        <v>18</v>
      </c>
      <c r="C32" s="632">
        <f t="shared" ref="C32:F32" si="3">SUM(C26,C30)</f>
        <v>1</v>
      </c>
      <c r="D32" s="631">
        <f t="shared" si="3"/>
        <v>247</v>
      </c>
      <c r="E32" s="632">
        <f t="shared" si="3"/>
        <v>1</v>
      </c>
      <c r="F32" s="623">
        <f t="shared" si="3"/>
        <v>0</v>
      </c>
      <c r="H32" s="65">
        <v>4</v>
      </c>
      <c r="I32" s="66" t="s">
        <v>1642</v>
      </c>
      <c r="J32" s="66" t="s">
        <v>1642</v>
      </c>
      <c r="K32" s="67" t="s">
        <v>2952</v>
      </c>
      <c r="L32" s="68" t="s">
        <v>1642</v>
      </c>
      <c r="M32" s="68" t="s">
        <v>7</v>
      </c>
      <c r="N32" s="189">
        <v>0</v>
      </c>
      <c r="O32" s="70">
        <v>1723</v>
      </c>
      <c r="P32" s="71">
        <v>47392</v>
      </c>
    </row>
    <row r="33" spans="1:16" x14ac:dyDescent="0.25">
      <c r="D33" s="105"/>
      <c r="E33" s="644"/>
      <c r="F33" s="377"/>
      <c r="G33" s="127"/>
      <c r="H33" s="65">
        <v>30</v>
      </c>
      <c r="I33" s="66">
        <v>868</v>
      </c>
      <c r="J33" s="66" t="s">
        <v>2953</v>
      </c>
      <c r="K33" s="67" t="s">
        <v>2952</v>
      </c>
      <c r="L33" s="68" t="s">
        <v>2954</v>
      </c>
      <c r="M33" s="68" t="s">
        <v>7</v>
      </c>
      <c r="N33" s="189">
        <v>0</v>
      </c>
      <c r="O33" s="70">
        <v>1992</v>
      </c>
      <c r="P33" s="71">
        <v>42675</v>
      </c>
    </row>
    <row r="34" spans="1:16" x14ac:dyDescent="0.25">
      <c r="D34" s="105"/>
      <c r="E34" s="644"/>
      <c r="F34" s="377"/>
      <c r="G34" s="127"/>
      <c r="H34" s="65">
        <v>30</v>
      </c>
      <c r="I34" s="66">
        <v>1273</v>
      </c>
      <c r="J34" s="66" t="s">
        <v>2955</v>
      </c>
      <c r="K34" s="67" t="s">
        <v>2952</v>
      </c>
      <c r="L34" s="68" t="s">
        <v>2956</v>
      </c>
      <c r="M34" s="68" t="s">
        <v>7</v>
      </c>
      <c r="N34" s="189">
        <v>0</v>
      </c>
      <c r="O34" s="70">
        <v>1992</v>
      </c>
      <c r="P34" s="71">
        <v>42675</v>
      </c>
    </row>
    <row r="35" spans="1:16" x14ac:dyDescent="0.25">
      <c r="D35" s="105"/>
      <c r="E35" s="644"/>
      <c r="F35" s="377"/>
      <c r="G35" s="127"/>
      <c r="H35" s="65">
        <v>51</v>
      </c>
      <c r="I35" s="66">
        <v>830</v>
      </c>
      <c r="J35" s="66" t="s">
        <v>2953</v>
      </c>
      <c r="K35" s="67" t="s">
        <v>2952</v>
      </c>
      <c r="L35" s="68" t="s">
        <v>2957</v>
      </c>
      <c r="M35" s="68" t="s">
        <v>7</v>
      </c>
      <c r="N35" s="189">
        <v>0</v>
      </c>
      <c r="O35" s="70">
        <v>2379</v>
      </c>
      <c r="P35" s="71">
        <v>43862</v>
      </c>
    </row>
    <row r="36" spans="1:16" x14ac:dyDescent="0.25">
      <c r="D36" s="105"/>
      <c r="E36" s="644"/>
      <c r="F36" s="377"/>
      <c r="G36" s="127"/>
      <c r="H36" s="65">
        <v>6</v>
      </c>
      <c r="I36" s="66">
        <v>101</v>
      </c>
      <c r="J36" s="66" t="s">
        <v>929</v>
      </c>
      <c r="K36" s="67" t="s">
        <v>2952</v>
      </c>
      <c r="L36" s="68" t="s">
        <v>2958</v>
      </c>
      <c r="M36" s="68" t="s">
        <v>7</v>
      </c>
      <c r="N36" s="189">
        <v>0</v>
      </c>
      <c r="O36" s="70">
        <v>3316</v>
      </c>
      <c r="P36" s="71">
        <v>47423</v>
      </c>
    </row>
    <row r="37" spans="1:16" x14ac:dyDescent="0.25">
      <c r="D37" s="105"/>
      <c r="E37" s="644"/>
      <c r="F37" s="377"/>
      <c r="G37" s="127"/>
      <c r="H37" s="65">
        <v>11</v>
      </c>
      <c r="I37" s="66">
        <v>354</v>
      </c>
      <c r="J37" s="66" t="s">
        <v>2959</v>
      </c>
      <c r="K37" s="67" t="s">
        <v>2952</v>
      </c>
      <c r="L37" s="68" t="s">
        <v>2960</v>
      </c>
      <c r="M37" s="68" t="s">
        <v>8</v>
      </c>
      <c r="N37" s="189">
        <v>0</v>
      </c>
      <c r="O37" s="70">
        <v>2767</v>
      </c>
      <c r="P37" s="71">
        <v>44713</v>
      </c>
    </row>
    <row r="38" spans="1:16" x14ac:dyDescent="0.25">
      <c r="D38" s="105"/>
      <c r="E38" s="644"/>
      <c r="F38" s="377"/>
      <c r="G38" s="127"/>
      <c r="H38" s="65">
        <v>12</v>
      </c>
      <c r="I38" s="66">
        <v>300</v>
      </c>
      <c r="J38" s="66" t="s">
        <v>2959</v>
      </c>
      <c r="K38" s="67" t="s">
        <v>2952</v>
      </c>
      <c r="L38" s="68" t="s">
        <v>2960</v>
      </c>
      <c r="M38" s="68" t="s">
        <v>8</v>
      </c>
      <c r="N38" s="189">
        <v>0</v>
      </c>
      <c r="O38" s="70">
        <v>3174</v>
      </c>
      <c r="P38" s="71">
        <v>46692</v>
      </c>
    </row>
    <row r="39" spans="1:16" x14ac:dyDescent="0.25">
      <c r="D39" s="105"/>
      <c r="E39" s="644"/>
      <c r="F39" s="377"/>
      <c r="G39" s="127"/>
      <c r="H39" s="65">
        <v>49</v>
      </c>
      <c r="I39" s="66">
        <v>1301</v>
      </c>
      <c r="J39" s="66" t="s">
        <v>2955</v>
      </c>
      <c r="K39" s="67" t="s">
        <v>2952</v>
      </c>
      <c r="L39" s="68" t="s">
        <v>2961</v>
      </c>
      <c r="M39" s="68" t="s">
        <v>8</v>
      </c>
      <c r="N39" s="189">
        <v>0</v>
      </c>
      <c r="O39" s="70">
        <v>3175</v>
      </c>
      <c r="P39" s="71">
        <v>46388</v>
      </c>
    </row>
    <row r="40" spans="1:16" x14ac:dyDescent="0.25">
      <c r="D40" s="105"/>
      <c r="E40" s="644"/>
      <c r="F40" s="377"/>
      <c r="G40" s="127"/>
      <c r="H40" s="65">
        <v>18</v>
      </c>
      <c r="I40" s="66">
        <v>360</v>
      </c>
      <c r="J40" s="66" t="s">
        <v>2962</v>
      </c>
      <c r="K40" s="67" t="s">
        <v>2952</v>
      </c>
      <c r="L40" s="68" t="s">
        <v>2963</v>
      </c>
      <c r="M40" s="68" t="s">
        <v>9</v>
      </c>
      <c r="N40" s="189">
        <v>0</v>
      </c>
      <c r="O40" s="70">
        <v>2896</v>
      </c>
      <c r="P40" s="71">
        <v>45901</v>
      </c>
    </row>
    <row r="41" spans="1:16" ht="15.75" thickBot="1" x14ac:dyDescent="0.3"/>
    <row r="42" spans="1:16" ht="45.75" customHeight="1" thickBot="1" x14ac:dyDescent="0.3">
      <c r="A42" s="635" t="s">
        <v>2964</v>
      </c>
      <c r="B42" s="50"/>
      <c r="C42" s="609"/>
      <c r="D42" s="9"/>
      <c r="E42" s="608"/>
      <c r="F42" s="10"/>
    </row>
    <row r="43" spans="1:16" ht="16.5" thickTop="1" thickBot="1" x14ac:dyDescent="0.3">
      <c r="A43" s="11"/>
      <c r="B43" s="12"/>
      <c r="C43" s="608"/>
      <c r="D43" s="9"/>
      <c r="E43" s="608"/>
      <c r="F43" s="10"/>
    </row>
    <row r="44" spans="1:16" ht="45.75" customHeight="1" thickTop="1" thickBot="1" x14ac:dyDescent="0.3">
      <c r="A44" s="636" t="s">
        <v>16</v>
      </c>
      <c r="B44" s="12"/>
      <c r="C44" s="608"/>
      <c r="D44" s="9"/>
      <c r="E44" s="608"/>
      <c r="F44" s="10"/>
      <c r="H44" s="637" t="s">
        <v>17</v>
      </c>
      <c r="I44" s="54"/>
    </row>
    <row r="45" spans="1:16" ht="16.5" thickTop="1" thickBot="1" x14ac:dyDescent="0.3">
      <c r="A45" s="11"/>
      <c r="B45" s="12"/>
      <c r="C45" s="608"/>
      <c r="D45" s="9"/>
      <c r="E45" s="609"/>
      <c r="F45" s="14"/>
    </row>
    <row r="46" spans="1:16" ht="45.75" customHeight="1" thickTop="1" thickBot="1" x14ac:dyDescent="0.3">
      <c r="A46" s="610" t="s">
        <v>2</v>
      </c>
      <c r="B46" s="611" t="s">
        <v>3</v>
      </c>
      <c r="C46" s="612" t="s">
        <v>4</v>
      </c>
      <c r="D46" s="611" t="s">
        <v>5</v>
      </c>
      <c r="E46" s="613" t="s">
        <v>4</v>
      </c>
      <c r="F46" s="614" t="s">
        <v>6</v>
      </c>
      <c r="G46" s="55"/>
      <c r="H46" s="638" t="s">
        <v>18</v>
      </c>
      <c r="I46" s="639" t="s">
        <v>19</v>
      </c>
      <c r="J46" s="640" t="s">
        <v>20</v>
      </c>
      <c r="K46" s="640" t="s">
        <v>21</v>
      </c>
      <c r="L46" s="640" t="s">
        <v>22</v>
      </c>
      <c r="M46" s="640" t="s">
        <v>23</v>
      </c>
      <c r="N46" s="641" t="s">
        <v>6</v>
      </c>
      <c r="O46" s="640" t="s">
        <v>24</v>
      </c>
      <c r="P46" s="642" t="s">
        <v>25</v>
      </c>
    </row>
    <row r="47" spans="1:16" ht="15.75" thickTop="1" x14ac:dyDescent="0.25">
      <c r="A47" s="20" t="s">
        <v>7</v>
      </c>
      <c r="B47" s="21">
        <v>2</v>
      </c>
      <c r="C47" s="615">
        <v>1</v>
      </c>
      <c r="D47" s="23">
        <v>30</v>
      </c>
      <c r="E47" s="615">
        <v>1</v>
      </c>
      <c r="F47" s="24"/>
      <c r="G47" s="316"/>
      <c r="H47" s="65">
        <v>20</v>
      </c>
      <c r="I47" s="66">
        <v>10</v>
      </c>
      <c r="J47" s="66" t="s">
        <v>2965</v>
      </c>
      <c r="K47" s="67" t="s">
        <v>2966</v>
      </c>
      <c r="L47" s="68" t="s">
        <v>2967</v>
      </c>
      <c r="M47" s="68" t="s">
        <v>7</v>
      </c>
      <c r="N47" s="189">
        <v>0</v>
      </c>
      <c r="O47" s="70">
        <v>1721</v>
      </c>
      <c r="P47" s="71">
        <v>48122</v>
      </c>
    </row>
    <row r="48" spans="1:16" x14ac:dyDescent="0.25">
      <c r="A48" s="25" t="s">
        <v>8</v>
      </c>
      <c r="B48" s="26">
        <v>0</v>
      </c>
      <c r="C48" s="616">
        <v>0</v>
      </c>
      <c r="D48" s="28">
        <v>0</v>
      </c>
      <c r="E48" s="616">
        <v>0</v>
      </c>
      <c r="F48" s="29"/>
      <c r="G48" s="137"/>
      <c r="H48" s="65">
        <v>10</v>
      </c>
      <c r="I48" s="66">
        <v>20</v>
      </c>
      <c r="J48" s="66" t="s">
        <v>2965</v>
      </c>
      <c r="K48" s="67" t="s">
        <v>2966</v>
      </c>
      <c r="L48" s="68" t="s">
        <v>2967</v>
      </c>
      <c r="M48" s="68" t="s">
        <v>7</v>
      </c>
      <c r="N48" s="189">
        <v>0</v>
      </c>
      <c r="O48" s="70">
        <v>3020</v>
      </c>
      <c r="P48" s="71">
        <v>45992</v>
      </c>
    </row>
    <row r="49" spans="1:16" x14ac:dyDescent="0.25">
      <c r="A49" s="25" t="s">
        <v>9</v>
      </c>
      <c r="B49" s="30">
        <v>0</v>
      </c>
      <c r="C49" s="617">
        <v>0</v>
      </c>
      <c r="D49" s="32">
        <v>0</v>
      </c>
      <c r="E49" s="616">
        <v>0</v>
      </c>
      <c r="F49" s="29"/>
      <c r="I49" s="646"/>
    </row>
    <row r="50" spans="1:16" ht="15" customHeight="1" x14ac:dyDescent="0.25">
      <c r="A50" s="618" t="s">
        <v>10</v>
      </c>
      <c r="B50" s="619">
        <f>SUM(B47:B49)</f>
        <v>2</v>
      </c>
      <c r="C50" s="632">
        <f t="shared" ref="C50:F50" si="4">SUM(C47:C49)</f>
        <v>1</v>
      </c>
      <c r="D50" s="619">
        <f t="shared" si="4"/>
        <v>30</v>
      </c>
      <c r="E50" s="632">
        <f t="shared" si="4"/>
        <v>1</v>
      </c>
      <c r="F50" s="623">
        <f t="shared" si="4"/>
        <v>0</v>
      </c>
      <c r="I50" s="646"/>
    </row>
    <row r="51" spans="1:16" x14ac:dyDescent="0.25">
      <c r="A51" s="26"/>
      <c r="B51" s="30"/>
      <c r="C51" s="624"/>
      <c r="D51" s="30"/>
      <c r="E51" s="625"/>
      <c r="F51" s="41"/>
      <c r="I51" s="646"/>
    </row>
    <row r="52" spans="1:16" ht="45.75" customHeight="1" x14ac:dyDescent="0.25">
      <c r="A52" s="26" t="s">
        <v>11</v>
      </c>
      <c r="B52" s="30">
        <v>0</v>
      </c>
      <c r="C52" s="616">
        <v>0</v>
      </c>
      <c r="D52" s="32">
        <v>0</v>
      </c>
      <c r="E52" s="616">
        <v>0</v>
      </c>
      <c r="F52" s="413"/>
      <c r="I52" s="646"/>
    </row>
    <row r="53" spans="1:16" x14ac:dyDescent="0.25">
      <c r="A53" s="26" t="s">
        <v>12</v>
      </c>
      <c r="B53" s="30">
        <v>0</v>
      </c>
      <c r="C53" s="617">
        <v>0</v>
      </c>
      <c r="D53" s="32">
        <v>0</v>
      </c>
      <c r="E53" s="617">
        <v>0</v>
      </c>
      <c r="F53" s="413"/>
      <c r="G53" s="127"/>
      <c r="H53" s="128"/>
      <c r="I53" s="90"/>
    </row>
    <row r="54" spans="1:16" ht="15" customHeight="1" x14ac:dyDescent="0.25">
      <c r="A54" s="618" t="s">
        <v>13</v>
      </c>
      <c r="B54" s="619">
        <v>0</v>
      </c>
      <c r="C54" s="632">
        <v>0</v>
      </c>
      <c r="D54" s="619">
        <v>0</v>
      </c>
      <c r="E54" s="632">
        <v>0</v>
      </c>
      <c r="F54" s="623">
        <v>0</v>
      </c>
      <c r="I54" s="646"/>
    </row>
    <row r="55" spans="1:16" x14ac:dyDescent="0.25">
      <c r="A55" s="44"/>
      <c r="B55" s="30"/>
      <c r="C55" s="628"/>
      <c r="D55" s="30"/>
      <c r="E55" s="629"/>
      <c r="F55" s="47"/>
    </row>
    <row r="56" spans="1:16" x14ac:dyDescent="0.25">
      <c r="A56" s="630" t="s">
        <v>2346</v>
      </c>
      <c r="B56" s="631">
        <f>SUM(B50:B55)</f>
        <v>2</v>
      </c>
      <c r="C56" s="632">
        <f t="shared" ref="C56:F56" si="5">SUM(C50:C55)</f>
        <v>1</v>
      </c>
      <c r="D56" s="631">
        <f t="shared" si="5"/>
        <v>30</v>
      </c>
      <c r="E56" s="632">
        <f t="shared" si="5"/>
        <v>1</v>
      </c>
      <c r="F56" s="623">
        <f t="shared" si="5"/>
        <v>0</v>
      </c>
    </row>
    <row r="57" spans="1:16" ht="15.75" thickBot="1" x14ac:dyDescent="0.3">
      <c r="A57" s="149"/>
      <c r="B57" s="345"/>
      <c r="C57" s="633"/>
      <c r="D57" s="346"/>
      <c r="E57" s="634"/>
      <c r="F57" s="134"/>
      <c r="G57" s="97"/>
    </row>
    <row r="58" spans="1:16" ht="45.75" customHeight="1" thickBot="1" x14ac:dyDescent="0.3">
      <c r="A58" s="635" t="s">
        <v>2968</v>
      </c>
      <c r="B58" s="50"/>
      <c r="C58" s="609"/>
      <c r="D58" s="9"/>
      <c r="E58" s="608"/>
      <c r="F58" s="10"/>
    </row>
    <row r="59" spans="1:16" ht="16.5" thickTop="1" thickBot="1" x14ac:dyDescent="0.3">
      <c r="A59" s="11"/>
      <c r="B59" s="12"/>
      <c r="C59" s="608"/>
      <c r="D59" s="9"/>
      <c r="E59" s="608"/>
      <c r="F59" s="10"/>
    </row>
    <row r="60" spans="1:16" ht="45.75" customHeight="1" thickTop="1" thickBot="1" x14ac:dyDescent="0.3">
      <c r="A60" s="636" t="s">
        <v>16</v>
      </c>
      <c r="B60" s="12"/>
      <c r="C60" s="608"/>
      <c r="D60" s="9"/>
      <c r="E60" s="608"/>
      <c r="F60" s="10"/>
      <c r="H60" s="637" t="s">
        <v>17</v>
      </c>
      <c r="I60" s="54"/>
    </row>
    <row r="61" spans="1:16" ht="16.5" thickTop="1" thickBot="1" x14ac:dyDescent="0.3">
      <c r="A61" s="11"/>
      <c r="B61" s="12"/>
      <c r="C61" s="608"/>
      <c r="D61" s="9"/>
      <c r="E61" s="609"/>
      <c r="F61" s="14"/>
    </row>
    <row r="62" spans="1:16" ht="45.75" customHeight="1" thickTop="1" thickBot="1" x14ac:dyDescent="0.3">
      <c r="A62" s="610" t="s">
        <v>2</v>
      </c>
      <c r="B62" s="611" t="s">
        <v>3</v>
      </c>
      <c r="C62" s="612" t="s">
        <v>4</v>
      </c>
      <c r="D62" s="611" t="s">
        <v>5</v>
      </c>
      <c r="E62" s="613" t="s">
        <v>4</v>
      </c>
      <c r="F62" s="614" t="s">
        <v>6</v>
      </c>
      <c r="G62" s="55"/>
      <c r="H62" s="638" t="s">
        <v>18</v>
      </c>
      <c r="I62" s="639" t="s">
        <v>19</v>
      </c>
      <c r="J62" s="640" t="s">
        <v>20</v>
      </c>
      <c r="K62" s="640" t="s">
        <v>21</v>
      </c>
      <c r="L62" s="640" t="s">
        <v>22</v>
      </c>
      <c r="M62" s="640" t="s">
        <v>23</v>
      </c>
      <c r="N62" s="641" t="s">
        <v>6</v>
      </c>
      <c r="O62" s="640" t="s">
        <v>24</v>
      </c>
      <c r="P62" s="642" t="s">
        <v>25</v>
      </c>
    </row>
    <row r="63" spans="1:16" ht="15.75" thickTop="1" x14ac:dyDescent="0.25">
      <c r="A63" s="20" t="s">
        <v>7</v>
      </c>
      <c r="B63" s="21">
        <v>2</v>
      </c>
      <c r="C63" s="615">
        <v>1</v>
      </c>
      <c r="D63" s="23">
        <v>28</v>
      </c>
      <c r="E63" s="615">
        <v>1</v>
      </c>
      <c r="F63" s="24"/>
      <c r="G63" s="316"/>
      <c r="H63" s="65">
        <v>15</v>
      </c>
      <c r="I63" s="66">
        <v>851</v>
      </c>
      <c r="J63" s="66" t="s">
        <v>2254</v>
      </c>
      <c r="K63" s="67" t="s">
        <v>2969</v>
      </c>
      <c r="L63" s="68" t="s">
        <v>2970</v>
      </c>
      <c r="M63" s="68" t="s">
        <v>7</v>
      </c>
      <c r="N63" s="69">
        <v>0</v>
      </c>
      <c r="O63" s="70">
        <v>2380</v>
      </c>
      <c r="P63" s="71">
        <v>43955</v>
      </c>
    </row>
    <row r="64" spans="1:16" x14ac:dyDescent="0.25">
      <c r="A64" s="25" t="s">
        <v>8</v>
      </c>
      <c r="B64" s="26">
        <v>0</v>
      </c>
      <c r="C64" s="616">
        <v>0</v>
      </c>
      <c r="D64" s="28">
        <v>0</v>
      </c>
      <c r="E64" s="616">
        <v>0</v>
      </c>
      <c r="F64" s="29"/>
      <c r="G64" s="137"/>
      <c r="H64" s="65">
        <v>13</v>
      </c>
      <c r="I64" s="66">
        <v>841</v>
      </c>
      <c r="J64" s="66" t="s">
        <v>2254</v>
      </c>
      <c r="K64" s="67" t="s">
        <v>2969</v>
      </c>
      <c r="L64" s="68" t="s">
        <v>2970</v>
      </c>
      <c r="M64" s="68" t="s">
        <v>7</v>
      </c>
      <c r="N64" s="69">
        <v>0</v>
      </c>
      <c r="O64" s="70">
        <v>3016</v>
      </c>
      <c r="P64" s="71">
        <v>46023</v>
      </c>
    </row>
    <row r="65" spans="1:16" x14ac:dyDescent="0.25">
      <c r="A65" s="25" t="s">
        <v>9</v>
      </c>
      <c r="B65" s="30">
        <v>0</v>
      </c>
      <c r="C65" s="617">
        <v>0</v>
      </c>
      <c r="D65" s="32">
        <v>0</v>
      </c>
      <c r="E65" s="616">
        <v>0</v>
      </c>
      <c r="F65" s="29"/>
      <c r="I65" s="646"/>
    </row>
    <row r="66" spans="1:16" x14ac:dyDescent="0.25">
      <c r="A66" s="618" t="s">
        <v>10</v>
      </c>
      <c r="B66" s="619">
        <f>SUM(B63:B65)</f>
        <v>2</v>
      </c>
      <c r="C66" s="620">
        <f>SUM(C63:C65)</f>
        <v>1</v>
      </c>
      <c r="D66" s="621">
        <f>SUM(D63:D65)</f>
        <v>28</v>
      </c>
      <c r="E66" s="622">
        <f>SUM(E63:E65)</f>
        <v>1</v>
      </c>
      <c r="F66" s="623">
        <v>0</v>
      </c>
      <c r="I66" s="646"/>
    </row>
    <row r="67" spans="1:16" x14ac:dyDescent="0.25">
      <c r="A67" s="26"/>
      <c r="B67" s="30"/>
      <c r="C67" s="624"/>
      <c r="D67" s="30"/>
      <c r="E67" s="625"/>
      <c r="F67" s="41"/>
      <c r="I67" s="646"/>
    </row>
    <row r="68" spans="1:16" x14ac:dyDescent="0.25">
      <c r="A68" s="26" t="s">
        <v>11</v>
      </c>
      <c r="B68" s="30">
        <v>0</v>
      </c>
      <c r="C68" s="616">
        <v>0</v>
      </c>
      <c r="D68" s="32">
        <v>0</v>
      </c>
      <c r="E68" s="616">
        <v>0</v>
      </c>
      <c r="F68" s="413"/>
      <c r="I68" s="646"/>
    </row>
    <row r="69" spans="1:16" x14ac:dyDescent="0.25">
      <c r="A69" s="26" t="s">
        <v>12</v>
      </c>
      <c r="B69" s="30">
        <v>0</v>
      </c>
      <c r="C69" s="617">
        <v>0</v>
      </c>
      <c r="D69" s="32">
        <v>0</v>
      </c>
      <c r="E69" s="617">
        <v>0</v>
      </c>
      <c r="F69" s="413"/>
      <c r="G69" s="127"/>
      <c r="H69" s="128"/>
      <c r="I69" s="90"/>
    </row>
    <row r="70" spans="1:16" x14ac:dyDescent="0.25">
      <c r="A70" s="618" t="s">
        <v>13</v>
      </c>
      <c r="B70" s="619">
        <v>0</v>
      </c>
      <c r="C70" s="620">
        <v>0</v>
      </c>
      <c r="D70" s="621">
        <v>0</v>
      </c>
      <c r="E70" s="626">
        <v>0</v>
      </c>
      <c r="F70" s="627">
        <v>0</v>
      </c>
      <c r="I70" s="646"/>
    </row>
    <row r="71" spans="1:16" x14ac:dyDescent="0.25">
      <c r="A71" s="44"/>
      <c r="B71" s="30"/>
      <c r="C71" s="628"/>
      <c r="D71" s="30"/>
      <c r="E71" s="629"/>
      <c r="F71" s="47"/>
    </row>
    <row r="72" spans="1:16" x14ac:dyDescent="0.25">
      <c r="A72" s="630" t="s">
        <v>2346</v>
      </c>
      <c r="B72" s="631">
        <v>2</v>
      </c>
      <c r="C72" s="626">
        <v>1</v>
      </c>
      <c r="D72" s="621">
        <f>SUM(D66:D71)</f>
        <v>28</v>
      </c>
      <c r="E72" s="626">
        <f>SUM(E66:E71)</f>
        <v>1</v>
      </c>
      <c r="F72" s="627">
        <v>0</v>
      </c>
    </row>
    <row r="73" spans="1:16" ht="15.75" thickBot="1" x14ac:dyDescent="0.3">
      <c r="A73" s="149"/>
      <c r="B73" s="345"/>
      <c r="C73" s="633"/>
      <c r="D73" s="346"/>
      <c r="E73" s="634"/>
      <c r="F73" s="134"/>
      <c r="G73" s="97"/>
    </row>
    <row r="74" spans="1:16" ht="45.75" customHeight="1" thickBot="1" x14ac:dyDescent="0.3">
      <c r="A74" s="635" t="s">
        <v>2971</v>
      </c>
      <c r="B74" s="50"/>
      <c r="C74" s="609"/>
      <c r="D74" s="9"/>
      <c r="E74" s="608"/>
      <c r="F74" s="10"/>
    </row>
    <row r="75" spans="1:16" ht="16.5" thickTop="1" thickBot="1" x14ac:dyDescent="0.3">
      <c r="A75" s="11"/>
      <c r="B75" s="12"/>
      <c r="C75" s="608"/>
      <c r="D75" s="9"/>
      <c r="E75" s="608"/>
      <c r="F75" s="10"/>
    </row>
    <row r="76" spans="1:16" ht="45.75" customHeight="1" thickTop="1" thickBot="1" x14ac:dyDescent="0.3">
      <c r="A76" s="636" t="s">
        <v>16</v>
      </c>
      <c r="B76" s="12"/>
      <c r="C76" s="608"/>
      <c r="D76" s="9"/>
      <c r="E76" s="608"/>
      <c r="F76" s="10"/>
      <c r="H76" s="637" t="s">
        <v>17</v>
      </c>
      <c r="I76" s="54"/>
    </row>
    <row r="77" spans="1:16" ht="15" customHeight="1" thickTop="1" thickBot="1" x14ac:dyDescent="0.3">
      <c r="A77" s="11"/>
      <c r="B77" s="12"/>
      <c r="C77" s="608"/>
      <c r="D77" s="9"/>
      <c r="E77" s="609"/>
      <c r="F77" s="14"/>
    </row>
    <row r="78" spans="1:16" ht="45.75" customHeight="1" thickTop="1" thickBot="1" x14ac:dyDescent="0.3">
      <c r="A78" s="610" t="s">
        <v>2</v>
      </c>
      <c r="B78" s="611" t="s">
        <v>3</v>
      </c>
      <c r="C78" s="612" t="s">
        <v>4</v>
      </c>
      <c r="D78" s="611" t="s">
        <v>5</v>
      </c>
      <c r="E78" s="613" t="s">
        <v>4</v>
      </c>
      <c r="F78" s="614" t="s">
        <v>6</v>
      </c>
      <c r="G78" s="55"/>
      <c r="H78" s="638" t="s">
        <v>18</v>
      </c>
      <c r="I78" s="639" t="s">
        <v>19</v>
      </c>
      <c r="J78" s="640" t="s">
        <v>20</v>
      </c>
      <c r="K78" s="640" t="s">
        <v>21</v>
      </c>
      <c r="L78" s="640" t="s">
        <v>22</v>
      </c>
      <c r="M78" s="640" t="s">
        <v>23</v>
      </c>
      <c r="N78" s="641" t="s">
        <v>6</v>
      </c>
      <c r="O78" s="640" t="s">
        <v>24</v>
      </c>
      <c r="P78" s="642" t="s">
        <v>25</v>
      </c>
    </row>
    <row r="79" spans="1:16" ht="15.75" thickTop="1" x14ac:dyDescent="0.25">
      <c r="A79" s="20" t="s">
        <v>7</v>
      </c>
      <c r="B79" s="21">
        <v>5</v>
      </c>
      <c r="C79" s="615">
        <f>B79/B88</f>
        <v>0.45454545454545453</v>
      </c>
      <c r="D79" s="23">
        <f>SUM(H79:H83)</f>
        <v>62</v>
      </c>
      <c r="E79" s="616">
        <f>D79/D$88</f>
        <v>0.38750000000000001</v>
      </c>
      <c r="F79" s="24"/>
      <c r="G79" s="316"/>
      <c r="H79" s="96">
        <v>25</v>
      </c>
      <c r="I79" s="66">
        <v>542</v>
      </c>
      <c r="J79" s="66" t="s">
        <v>1916</v>
      </c>
      <c r="K79" s="67" t="s">
        <v>2972</v>
      </c>
      <c r="L79" s="68" t="s">
        <v>2973</v>
      </c>
      <c r="M79" s="68" t="s">
        <v>7</v>
      </c>
      <c r="N79" s="69">
        <v>0</v>
      </c>
      <c r="O79" s="68">
        <v>1994</v>
      </c>
      <c r="P79" s="71">
        <v>42887</v>
      </c>
    </row>
    <row r="80" spans="1:16" ht="26.25" x14ac:dyDescent="0.25">
      <c r="A80" s="25" t="s">
        <v>8</v>
      </c>
      <c r="B80" s="26">
        <v>5</v>
      </c>
      <c r="C80" s="616">
        <f>B80/B$88</f>
        <v>0.45454545454545453</v>
      </c>
      <c r="D80" s="28">
        <f>SUM(H84:H88)</f>
        <v>92</v>
      </c>
      <c r="E80" s="616">
        <f>D80/D$88</f>
        <v>0.57499999999999996</v>
      </c>
      <c r="F80" s="29"/>
      <c r="G80" s="137"/>
      <c r="H80" s="96">
        <v>10</v>
      </c>
      <c r="I80" s="66">
        <v>173</v>
      </c>
      <c r="J80" s="66" t="s">
        <v>2974</v>
      </c>
      <c r="K80" s="67" t="s">
        <v>2975</v>
      </c>
      <c r="L80" s="68" t="s">
        <v>2976</v>
      </c>
      <c r="M80" s="68" t="s">
        <v>7</v>
      </c>
      <c r="N80" s="69">
        <v>0</v>
      </c>
      <c r="O80" s="68">
        <v>2124</v>
      </c>
      <c r="P80" s="71">
        <v>43252</v>
      </c>
    </row>
    <row r="81" spans="1:16" x14ac:dyDescent="0.25">
      <c r="A81" s="25" t="s">
        <v>9</v>
      </c>
      <c r="B81" s="30">
        <v>0</v>
      </c>
      <c r="C81" s="616">
        <f>B81/B$88</f>
        <v>0</v>
      </c>
      <c r="D81" s="32">
        <v>0</v>
      </c>
      <c r="E81" s="616">
        <f>D81/D$88</f>
        <v>0</v>
      </c>
      <c r="F81" s="29"/>
      <c r="H81" s="96">
        <v>15</v>
      </c>
      <c r="I81" s="66">
        <v>601</v>
      </c>
      <c r="J81" s="66" t="s">
        <v>1931</v>
      </c>
      <c r="K81" s="67" t="s">
        <v>2972</v>
      </c>
      <c r="L81" s="68" t="s">
        <v>2977</v>
      </c>
      <c r="M81" s="68" t="s">
        <v>7</v>
      </c>
      <c r="N81" s="69">
        <v>0</v>
      </c>
      <c r="O81" s="68">
        <v>2768</v>
      </c>
      <c r="P81" s="71">
        <v>44256</v>
      </c>
    </row>
    <row r="82" spans="1:16" x14ac:dyDescent="0.25">
      <c r="A82" s="618" t="s">
        <v>10</v>
      </c>
      <c r="B82" s="619">
        <f>SUM(B79:B81)</f>
        <v>10</v>
      </c>
      <c r="C82" s="632">
        <f t="shared" ref="C82:F82" si="6">SUM(C79:C81)</f>
        <v>0.90909090909090906</v>
      </c>
      <c r="D82" s="619">
        <f t="shared" si="6"/>
        <v>154</v>
      </c>
      <c r="E82" s="632">
        <f t="shared" si="6"/>
        <v>0.96249999999999991</v>
      </c>
      <c r="F82" s="623">
        <f t="shared" si="6"/>
        <v>0</v>
      </c>
      <c r="H82" s="96">
        <v>6</v>
      </c>
      <c r="I82" s="66">
        <v>20</v>
      </c>
      <c r="J82" s="66" t="s">
        <v>245</v>
      </c>
      <c r="K82" s="67" t="s">
        <v>2978</v>
      </c>
      <c r="L82" s="68" t="s">
        <v>2979</v>
      </c>
      <c r="M82" s="68" t="s">
        <v>7</v>
      </c>
      <c r="N82" s="69">
        <v>0</v>
      </c>
      <c r="O82" s="68">
        <v>3172</v>
      </c>
      <c r="P82" s="71">
        <v>46569</v>
      </c>
    </row>
    <row r="83" spans="1:16" ht="26.25" x14ac:dyDescent="0.25">
      <c r="A83" s="26"/>
      <c r="B83" s="30"/>
      <c r="C83" s="624"/>
      <c r="D83" s="30"/>
      <c r="E83" s="625"/>
      <c r="F83" s="41"/>
      <c r="H83" s="96">
        <v>6</v>
      </c>
      <c r="I83" s="66">
        <v>5</v>
      </c>
      <c r="J83" s="66" t="s">
        <v>149</v>
      </c>
      <c r="K83" s="67" t="s">
        <v>2980</v>
      </c>
      <c r="L83" s="68" t="s">
        <v>2981</v>
      </c>
      <c r="M83" s="68" t="s">
        <v>7</v>
      </c>
      <c r="N83" s="69">
        <v>0</v>
      </c>
      <c r="O83" s="68">
        <v>3178</v>
      </c>
      <c r="P83" s="71">
        <v>46327</v>
      </c>
    </row>
    <row r="84" spans="1:16" x14ac:dyDescent="0.25">
      <c r="A84" s="26" t="s">
        <v>11</v>
      </c>
      <c r="B84" s="30">
        <v>1</v>
      </c>
      <c r="C84" s="616">
        <f>B84/B$88</f>
        <v>9.0909090909090912E-2</v>
      </c>
      <c r="D84" s="32">
        <v>6</v>
      </c>
      <c r="E84" s="616">
        <f>D84/D$88</f>
        <v>3.7499999999999999E-2</v>
      </c>
      <c r="F84" s="413">
        <f>N89</f>
        <v>47269.30111</v>
      </c>
      <c r="H84" s="96">
        <v>25</v>
      </c>
      <c r="I84" s="66">
        <v>552</v>
      </c>
      <c r="J84" s="66" t="s">
        <v>1916</v>
      </c>
      <c r="K84" s="67" t="s">
        <v>2972</v>
      </c>
      <c r="L84" s="68" t="s">
        <v>2973</v>
      </c>
      <c r="M84" s="68" t="s">
        <v>8</v>
      </c>
      <c r="N84" s="69">
        <v>0</v>
      </c>
      <c r="O84" s="68">
        <v>1994</v>
      </c>
      <c r="P84" s="71">
        <v>42887</v>
      </c>
    </row>
    <row r="85" spans="1:16" x14ac:dyDescent="0.25">
      <c r="A85" s="26" t="s">
        <v>12</v>
      </c>
      <c r="B85" s="30">
        <v>0</v>
      </c>
      <c r="C85" s="616">
        <f>B85/B$88</f>
        <v>0</v>
      </c>
      <c r="D85" s="32">
        <v>0</v>
      </c>
      <c r="E85" s="616">
        <f>D85/D$88</f>
        <v>0</v>
      </c>
      <c r="F85" s="413"/>
      <c r="G85" s="127"/>
      <c r="H85" s="96">
        <v>39</v>
      </c>
      <c r="I85" s="66">
        <v>571</v>
      </c>
      <c r="J85" s="66" t="s">
        <v>2982</v>
      </c>
      <c r="K85" s="67" t="s">
        <v>2972</v>
      </c>
      <c r="L85" s="68" t="s">
        <v>2983</v>
      </c>
      <c r="M85" s="68" t="s">
        <v>8</v>
      </c>
      <c r="N85" s="69">
        <v>0</v>
      </c>
      <c r="O85" s="68">
        <v>2128</v>
      </c>
      <c r="P85" s="71">
        <v>42795</v>
      </c>
    </row>
    <row r="86" spans="1:16" x14ac:dyDescent="0.25">
      <c r="A86" s="618" t="s">
        <v>13</v>
      </c>
      <c r="B86" s="619">
        <f>SUM(B84:B85)</f>
        <v>1</v>
      </c>
      <c r="C86" s="632">
        <f t="shared" ref="C86:F86" si="7">SUM(C84:C85)</f>
        <v>9.0909090909090912E-2</v>
      </c>
      <c r="D86" s="619">
        <f t="shared" si="7"/>
        <v>6</v>
      </c>
      <c r="E86" s="647">
        <f t="shared" si="7"/>
        <v>3.7499999999999999E-2</v>
      </c>
      <c r="F86" s="623">
        <f t="shared" si="7"/>
        <v>47269.30111</v>
      </c>
      <c r="H86" s="96">
        <v>11</v>
      </c>
      <c r="I86" s="66">
        <v>541</v>
      </c>
      <c r="J86" s="66" t="s">
        <v>2984</v>
      </c>
      <c r="K86" s="67" t="s">
        <v>2985</v>
      </c>
      <c r="L86" s="68" t="s">
        <v>2986</v>
      </c>
      <c r="M86" s="68" t="s">
        <v>8</v>
      </c>
      <c r="N86" s="69">
        <v>0</v>
      </c>
      <c r="O86" s="68">
        <v>2765</v>
      </c>
      <c r="P86" s="71">
        <v>44743</v>
      </c>
    </row>
    <row r="87" spans="1:16" x14ac:dyDescent="0.25">
      <c r="A87" s="44"/>
      <c r="B87" s="30"/>
      <c r="C87" s="628"/>
      <c r="D87" s="30"/>
      <c r="E87" s="629"/>
      <c r="F87" s="47"/>
      <c r="H87" s="96">
        <v>11</v>
      </c>
      <c r="I87" s="66">
        <v>342</v>
      </c>
      <c r="J87" s="66" t="s">
        <v>2987</v>
      </c>
      <c r="K87" s="67" t="s">
        <v>2988</v>
      </c>
      <c r="L87" s="68" t="s">
        <v>2989</v>
      </c>
      <c r="M87" s="68" t="s">
        <v>8</v>
      </c>
      <c r="N87" s="69">
        <v>0</v>
      </c>
      <c r="O87" s="68">
        <v>2769</v>
      </c>
      <c r="P87" s="71">
        <v>44958</v>
      </c>
    </row>
    <row r="88" spans="1:16" x14ac:dyDescent="0.25">
      <c r="A88" s="630" t="s">
        <v>2346</v>
      </c>
      <c r="B88" s="631">
        <f>SUM(B82,B86)</f>
        <v>11</v>
      </c>
      <c r="C88" s="632">
        <f t="shared" ref="C88:F88" si="8">SUM(C82,C86)</f>
        <v>1</v>
      </c>
      <c r="D88" s="631">
        <f t="shared" si="8"/>
        <v>160</v>
      </c>
      <c r="E88" s="632">
        <f t="shared" si="8"/>
        <v>0.99999999999999989</v>
      </c>
      <c r="F88" s="623">
        <f t="shared" si="8"/>
        <v>47269.30111</v>
      </c>
      <c r="H88" s="96">
        <v>6</v>
      </c>
      <c r="I88" s="66">
        <v>315</v>
      </c>
      <c r="J88" s="66" t="s">
        <v>2990</v>
      </c>
      <c r="K88" s="67" t="s">
        <v>2991</v>
      </c>
      <c r="L88" s="68" t="s">
        <v>2992</v>
      </c>
      <c r="M88" s="68" t="s">
        <v>8</v>
      </c>
      <c r="N88" s="69">
        <v>0</v>
      </c>
      <c r="O88" s="68">
        <v>3176</v>
      </c>
      <c r="P88" s="71">
        <v>46569</v>
      </c>
    </row>
    <row r="89" spans="1:16" ht="26.25" x14ac:dyDescent="0.25">
      <c r="B89" s="223"/>
      <c r="H89" s="96">
        <v>6</v>
      </c>
      <c r="I89" s="66">
        <v>1</v>
      </c>
      <c r="J89" s="66" t="s">
        <v>2993</v>
      </c>
      <c r="K89" s="67" t="s">
        <v>2994</v>
      </c>
      <c r="L89" s="68" t="s">
        <v>2995</v>
      </c>
      <c r="M89" s="68" t="s">
        <v>11</v>
      </c>
      <c r="N89" s="69">
        <v>47269.30111</v>
      </c>
      <c r="O89" s="68">
        <v>3318</v>
      </c>
      <c r="P89" s="71">
        <v>47757</v>
      </c>
    </row>
    <row r="90" spans="1:16" ht="15.75" thickBot="1" x14ac:dyDescent="0.3">
      <c r="D90" s="105"/>
      <c r="E90" s="644"/>
      <c r="F90" s="648"/>
      <c r="G90" s="127"/>
      <c r="H90" s="128"/>
      <c r="I90" s="90"/>
    </row>
    <row r="91" spans="1:16" ht="45.75" customHeight="1" thickBot="1" x14ac:dyDescent="0.3">
      <c r="A91" s="635" t="s">
        <v>2996</v>
      </c>
      <c r="B91" s="50"/>
      <c r="C91" s="609"/>
      <c r="D91" s="9"/>
      <c r="E91" s="608"/>
      <c r="F91" s="10"/>
    </row>
    <row r="92" spans="1:16" ht="16.5" thickTop="1" thickBot="1" x14ac:dyDescent="0.3">
      <c r="A92" s="11"/>
      <c r="B92" s="12"/>
      <c r="C92" s="608"/>
      <c r="D92" s="9"/>
      <c r="E92" s="608"/>
      <c r="F92" s="10"/>
    </row>
    <row r="93" spans="1:16" ht="45.75" customHeight="1" thickTop="1" thickBot="1" x14ac:dyDescent="0.3">
      <c r="A93" s="636" t="s">
        <v>16</v>
      </c>
      <c r="B93" s="12"/>
      <c r="C93" s="608"/>
      <c r="D93" s="9"/>
      <c r="E93" s="608"/>
      <c r="F93" s="10"/>
      <c r="H93" s="637" t="s">
        <v>17</v>
      </c>
      <c r="I93" s="54"/>
    </row>
    <row r="94" spans="1:16" ht="16.5" thickTop="1" thickBot="1" x14ac:dyDescent="0.3">
      <c r="A94" s="11"/>
      <c r="B94" s="12"/>
      <c r="C94" s="608"/>
      <c r="D94" s="9"/>
      <c r="E94" s="609"/>
      <c r="F94" s="14"/>
    </row>
    <row r="95" spans="1:16" ht="45.75" customHeight="1" thickTop="1" thickBot="1" x14ac:dyDescent="0.3">
      <c r="A95" s="610" t="s">
        <v>2</v>
      </c>
      <c r="B95" s="611" t="s">
        <v>3</v>
      </c>
      <c r="C95" s="612" t="s">
        <v>4</v>
      </c>
      <c r="D95" s="611" t="s">
        <v>5</v>
      </c>
      <c r="E95" s="613" t="s">
        <v>4</v>
      </c>
      <c r="F95" s="614" t="s">
        <v>6</v>
      </c>
      <c r="G95" s="55"/>
      <c r="H95" s="638" t="s">
        <v>18</v>
      </c>
      <c r="I95" s="639" t="s">
        <v>19</v>
      </c>
      <c r="J95" s="640" t="s">
        <v>20</v>
      </c>
      <c r="K95" s="640" t="s">
        <v>21</v>
      </c>
      <c r="L95" s="640" t="s">
        <v>22</v>
      </c>
      <c r="M95" s="640" t="s">
        <v>23</v>
      </c>
      <c r="N95" s="641" t="s">
        <v>6</v>
      </c>
      <c r="O95" s="640" t="s">
        <v>24</v>
      </c>
      <c r="P95" s="642" t="s">
        <v>25</v>
      </c>
    </row>
    <row r="96" spans="1:16" ht="15.75" thickTop="1" x14ac:dyDescent="0.25">
      <c r="A96" s="20" t="s">
        <v>7</v>
      </c>
      <c r="B96" s="21">
        <v>4</v>
      </c>
      <c r="C96" s="616">
        <f>B96/B$105</f>
        <v>0.5</v>
      </c>
      <c r="D96" s="23">
        <f>SUM(H96:H99)</f>
        <v>51</v>
      </c>
      <c r="E96" s="616">
        <f>D96/D$105</f>
        <v>0.54255319148936165</v>
      </c>
      <c r="F96" s="24"/>
      <c r="G96" s="316"/>
      <c r="H96" s="65">
        <v>10</v>
      </c>
      <c r="I96" s="66">
        <v>681</v>
      </c>
      <c r="J96" s="66" t="s">
        <v>2997</v>
      </c>
      <c r="K96" s="67" t="s">
        <v>2998</v>
      </c>
      <c r="L96" s="68" t="s">
        <v>2999</v>
      </c>
      <c r="M96" s="68" t="s">
        <v>7</v>
      </c>
      <c r="N96" s="69">
        <v>0</v>
      </c>
      <c r="O96" s="70">
        <v>2126</v>
      </c>
      <c r="P96" s="71">
        <v>43252</v>
      </c>
    </row>
    <row r="97" spans="1:16" x14ac:dyDescent="0.25">
      <c r="A97" s="25" t="s">
        <v>8</v>
      </c>
      <c r="B97" s="26">
        <v>2</v>
      </c>
      <c r="C97" s="616">
        <f>B97/B$105</f>
        <v>0.25</v>
      </c>
      <c r="D97" s="28">
        <v>21</v>
      </c>
      <c r="E97" s="616">
        <f>D97/D$105</f>
        <v>0.22340425531914893</v>
      </c>
      <c r="F97" s="29"/>
      <c r="G97" s="137"/>
      <c r="H97" s="65">
        <v>23</v>
      </c>
      <c r="I97" s="66">
        <v>92</v>
      </c>
      <c r="J97" s="66" t="s">
        <v>3000</v>
      </c>
      <c r="K97" s="67" t="s">
        <v>2998</v>
      </c>
      <c r="L97" s="68" t="s">
        <v>2999</v>
      </c>
      <c r="M97" s="68" t="s">
        <v>7</v>
      </c>
      <c r="N97" s="69">
        <v>0</v>
      </c>
      <c r="O97" s="70">
        <v>2127</v>
      </c>
      <c r="P97" s="71">
        <v>42795</v>
      </c>
    </row>
    <row r="98" spans="1:16" x14ac:dyDescent="0.25">
      <c r="A98" s="25" t="s">
        <v>9</v>
      </c>
      <c r="B98" s="30">
        <v>1</v>
      </c>
      <c r="C98" s="616">
        <f>B98/B$105</f>
        <v>0.125</v>
      </c>
      <c r="D98" s="32">
        <v>11</v>
      </c>
      <c r="E98" s="616">
        <f>D98/D$105</f>
        <v>0.11702127659574468</v>
      </c>
      <c r="F98" s="29"/>
      <c r="H98" s="65">
        <v>7</v>
      </c>
      <c r="I98" s="66">
        <v>7</v>
      </c>
      <c r="J98" s="66" t="s">
        <v>3001</v>
      </c>
      <c r="K98" s="67" t="s">
        <v>3002</v>
      </c>
      <c r="L98" s="68" t="s">
        <v>3003</v>
      </c>
      <c r="M98" s="68" t="s">
        <v>7</v>
      </c>
      <c r="N98" s="69">
        <v>0</v>
      </c>
      <c r="O98" s="70">
        <v>2259</v>
      </c>
      <c r="P98" s="71">
        <v>43040</v>
      </c>
    </row>
    <row r="99" spans="1:16" x14ac:dyDescent="0.25">
      <c r="A99" s="618" t="s">
        <v>10</v>
      </c>
      <c r="B99" s="619">
        <f>SUM(B96:B98)</f>
        <v>7</v>
      </c>
      <c r="C99" s="632">
        <f t="shared" ref="C99:F99" si="9">SUM(C96:C98)</f>
        <v>0.875</v>
      </c>
      <c r="D99" s="619">
        <f t="shared" si="9"/>
        <v>83</v>
      </c>
      <c r="E99" s="632">
        <f t="shared" si="9"/>
        <v>0.88297872340425532</v>
      </c>
      <c r="F99" s="623">
        <f t="shared" si="9"/>
        <v>0</v>
      </c>
      <c r="H99" s="65">
        <v>11</v>
      </c>
      <c r="I99" s="66">
        <v>978</v>
      </c>
      <c r="J99" s="66" t="s">
        <v>3004</v>
      </c>
      <c r="K99" s="67" t="s">
        <v>3005</v>
      </c>
      <c r="L99" s="68" t="s">
        <v>3006</v>
      </c>
      <c r="M99" s="68" t="s">
        <v>7</v>
      </c>
      <c r="N99" s="69">
        <v>0</v>
      </c>
      <c r="O99" s="70">
        <v>2383</v>
      </c>
      <c r="P99" s="71">
        <v>43955</v>
      </c>
    </row>
    <row r="100" spans="1:16" x14ac:dyDescent="0.25">
      <c r="A100" s="26"/>
      <c r="B100" s="30"/>
      <c r="C100" s="624"/>
      <c r="D100" s="30"/>
      <c r="E100" s="625"/>
      <c r="F100" s="41"/>
      <c r="H100" s="65">
        <v>10</v>
      </c>
      <c r="I100" s="66">
        <v>398</v>
      </c>
      <c r="J100" s="66" t="s">
        <v>3007</v>
      </c>
      <c r="K100" s="67" t="s">
        <v>3008</v>
      </c>
      <c r="L100" s="68" t="s">
        <v>3009</v>
      </c>
      <c r="M100" s="68" t="s">
        <v>8</v>
      </c>
      <c r="N100" s="69">
        <v>0</v>
      </c>
      <c r="O100" s="70">
        <v>2125</v>
      </c>
      <c r="P100" s="71">
        <v>43252</v>
      </c>
    </row>
    <row r="101" spans="1:16" x14ac:dyDescent="0.25">
      <c r="A101" s="26" t="s">
        <v>11</v>
      </c>
      <c r="B101" s="30">
        <v>0</v>
      </c>
      <c r="C101" s="616">
        <f>B101/B$105</f>
        <v>0</v>
      </c>
      <c r="D101" s="32">
        <v>0</v>
      </c>
      <c r="E101" s="616">
        <f>D101/D$105</f>
        <v>0</v>
      </c>
      <c r="F101" s="413"/>
      <c r="H101" s="65">
        <v>11</v>
      </c>
      <c r="I101" s="66">
        <v>47</v>
      </c>
      <c r="J101" s="66" t="s">
        <v>2298</v>
      </c>
      <c r="K101" s="67" t="s">
        <v>3010</v>
      </c>
      <c r="L101" s="68" t="s">
        <v>3011</v>
      </c>
      <c r="M101" s="68" t="s">
        <v>8</v>
      </c>
      <c r="N101" s="69">
        <v>0</v>
      </c>
      <c r="O101" s="70">
        <v>2381</v>
      </c>
      <c r="P101" s="71">
        <v>43955</v>
      </c>
    </row>
    <row r="102" spans="1:16" ht="26.25" x14ac:dyDescent="0.25">
      <c r="A102" s="26" t="s">
        <v>12</v>
      </c>
      <c r="B102" s="30">
        <v>1</v>
      </c>
      <c r="C102" s="616">
        <f>B102/B$105</f>
        <v>0.125</v>
      </c>
      <c r="D102" s="32">
        <v>11</v>
      </c>
      <c r="E102" s="616">
        <f>D102/D$105</f>
        <v>0.11702127659574468</v>
      </c>
      <c r="F102" s="413">
        <f>N103</f>
        <v>569336.60525000002</v>
      </c>
      <c r="G102" s="127"/>
      <c r="H102" s="65">
        <v>11</v>
      </c>
      <c r="I102" s="66">
        <v>185</v>
      </c>
      <c r="J102" s="66" t="s">
        <v>3012</v>
      </c>
      <c r="K102" s="67" t="s">
        <v>3013</v>
      </c>
      <c r="L102" s="68" t="s">
        <v>3014</v>
      </c>
      <c r="M102" s="68" t="s">
        <v>9</v>
      </c>
      <c r="N102" s="69">
        <v>0</v>
      </c>
      <c r="O102" s="70">
        <v>2384</v>
      </c>
      <c r="P102" s="71">
        <v>45017</v>
      </c>
    </row>
    <row r="103" spans="1:16" x14ac:dyDescent="0.25">
      <c r="A103" s="618" t="s">
        <v>13</v>
      </c>
      <c r="B103" s="619">
        <f>SUM(B100:B102)</f>
        <v>1</v>
      </c>
      <c r="C103" s="632">
        <f t="shared" ref="C103:F103" si="10">SUM(C100:C102)</f>
        <v>0.125</v>
      </c>
      <c r="D103" s="619">
        <f t="shared" si="10"/>
        <v>11</v>
      </c>
      <c r="E103" s="632">
        <f t="shared" si="10"/>
        <v>0.11702127659574468</v>
      </c>
      <c r="F103" s="623">
        <f t="shared" si="10"/>
        <v>569336.60525000002</v>
      </c>
      <c r="H103" s="65">
        <v>11</v>
      </c>
      <c r="I103" s="66">
        <v>34</v>
      </c>
      <c r="J103" s="66" t="s">
        <v>194</v>
      </c>
      <c r="K103" s="67" t="s">
        <v>3015</v>
      </c>
      <c r="L103" s="68" t="s">
        <v>3016</v>
      </c>
      <c r="M103" s="68" t="s">
        <v>12</v>
      </c>
      <c r="N103" s="69">
        <v>569336.60525000002</v>
      </c>
      <c r="O103" s="70">
        <v>2803</v>
      </c>
      <c r="P103" s="71">
        <v>45078</v>
      </c>
    </row>
    <row r="104" spans="1:16" x14ac:dyDescent="0.25">
      <c r="A104" s="44"/>
      <c r="B104" s="30"/>
      <c r="C104" s="628"/>
      <c r="D104" s="30"/>
      <c r="E104" s="629"/>
      <c r="F104" s="47"/>
      <c r="H104" s="217"/>
    </row>
    <row r="105" spans="1:16" x14ac:dyDescent="0.25">
      <c r="A105" s="630" t="s">
        <v>2346</v>
      </c>
      <c r="B105" s="631">
        <f>SUM(B99,B103)</f>
        <v>8</v>
      </c>
      <c r="C105" s="632">
        <f t="shared" ref="C105:F105" si="11">SUM(C99,C103)</f>
        <v>1</v>
      </c>
      <c r="D105" s="631">
        <f t="shared" si="11"/>
        <v>94</v>
      </c>
      <c r="E105" s="632">
        <f t="shared" si="11"/>
        <v>1</v>
      </c>
      <c r="F105" s="623">
        <f t="shared" si="11"/>
        <v>569336.60525000002</v>
      </c>
    </row>
    <row r="106" spans="1:16" ht="15.75" thickBot="1" x14ac:dyDescent="0.3"/>
    <row r="107" spans="1:16" ht="45.75" customHeight="1" thickBot="1" x14ac:dyDescent="0.3">
      <c r="A107" s="635" t="s">
        <v>3017</v>
      </c>
      <c r="B107" s="50"/>
      <c r="C107" s="609"/>
      <c r="D107" s="9"/>
      <c r="E107" s="608"/>
      <c r="F107" s="10"/>
    </row>
    <row r="108" spans="1:16" ht="16.5" thickTop="1" thickBot="1" x14ac:dyDescent="0.3">
      <c r="A108" s="11"/>
      <c r="B108" s="12"/>
      <c r="C108" s="608"/>
      <c r="D108" s="9"/>
      <c r="E108" s="608"/>
      <c r="F108" s="10"/>
    </row>
    <row r="109" spans="1:16" ht="45.75" customHeight="1" thickTop="1" thickBot="1" x14ac:dyDescent="0.3">
      <c r="A109" s="636" t="s">
        <v>16</v>
      </c>
      <c r="B109" s="12"/>
      <c r="C109" s="608"/>
      <c r="D109" s="9"/>
      <c r="E109" s="608"/>
      <c r="F109" s="10"/>
      <c r="H109" s="637" t="s">
        <v>17</v>
      </c>
      <c r="I109" s="54"/>
    </row>
    <row r="110" spans="1:16" ht="16.5" thickTop="1" thickBot="1" x14ac:dyDescent="0.3">
      <c r="A110" s="11"/>
      <c r="B110" s="12"/>
      <c r="C110" s="608"/>
      <c r="D110" s="9"/>
      <c r="E110" s="609"/>
      <c r="F110" s="14"/>
    </row>
    <row r="111" spans="1:16" ht="45.75" customHeight="1" thickTop="1" thickBot="1" x14ac:dyDescent="0.3">
      <c r="A111" s="610" t="s">
        <v>2</v>
      </c>
      <c r="B111" s="611" t="s">
        <v>3</v>
      </c>
      <c r="C111" s="612" t="s">
        <v>4</v>
      </c>
      <c r="D111" s="611" t="s">
        <v>5</v>
      </c>
      <c r="E111" s="613" t="s">
        <v>4</v>
      </c>
      <c r="F111" s="614" t="s">
        <v>6</v>
      </c>
      <c r="G111" s="55"/>
      <c r="H111" s="638" t="s">
        <v>18</v>
      </c>
      <c r="I111" s="639" t="s">
        <v>19</v>
      </c>
      <c r="J111" s="640" t="s">
        <v>20</v>
      </c>
      <c r="K111" s="640" t="s">
        <v>21</v>
      </c>
      <c r="L111" s="640" t="s">
        <v>22</v>
      </c>
      <c r="M111" s="640" t="s">
        <v>23</v>
      </c>
      <c r="N111" s="641" t="s">
        <v>6</v>
      </c>
      <c r="O111" s="640" t="s">
        <v>24</v>
      </c>
      <c r="P111" s="642" t="s">
        <v>25</v>
      </c>
    </row>
    <row r="112" spans="1:16" ht="27" thickTop="1" x14ac:dyDescent="0.25">
      <c r="A112" s="20" t="s">
        <v>7</v>
      </c>
      <c r="B112" s="21">
        <v>11</v>
      </c>
      <c r="C112" s="616">
        <f>B112/B$121</f>
        <v>0.55000000000000004</v>
      </c>
      <c r="D112" s="23">
        <f>SUM(H112:H122)</f>
        <v>159</v>
      </c>
      <c r="E112" s="616">
        <f>D112/D$121</f>
        <v>0.47891566265060243</v>
      </c>
      <c r="F112" s="24"/>
      <c r="G112" s="316"/>
      <c r="H112" s="96">
        <v>21</v>
      </c>
      <c r="I112" s="66">
        <v>60</v>
      </c>
      <c r="J112" s="66" t="s">
        <v>3018</v>
      </c>
      <c r="K112" s="67" t="s">
        <v>3019</v>
      </c>
      <c r="L112" s="68" t="s">
        <v>3020</v>
      </c>
      <c r="M112" s="68" t="s">
        <v>7</v>
      </c>
      <c r="N112" s="69">
        <v>0</v>
      </c>
      <c r="O112" s="68">
        <v>1367</v>
      </c>
      <c r="P112" s="71">
        <v>44256</v>
      </c>
    </row>
    <row r="113" spans="1:16" ht="26.25" x14ac:dyDescent="0.25">
      <c r="A113" s="25" t="s">
        <v>8</v>
      </c>
      <c r="B113" s="26">
        <v>3</v>
      </c>
      <c r="C113" s="616">
        <f>B113/B$121</f>
        <v>0.15</v>
      </c>
      <c r="D113" s="28">
        <f>SUM(H123:H125)</f>
        <v>65</v>
      </c>
      <c r="E113" s="616">
        <f>D113/D$121</f>
        <v>0.19578313253012047</v>
      </c>
      <c r="F113" s="29"/>
      <c r="G113" s="137"/>
      <c r="H113" s="96">
        <v>20</v>
      </c>
      <c r="I113" s="66">
        <v>79</v>
      </c>
      <c r="J113" s="66" t="s">
        <v>3021</v>
      </c>
      <c r="K113" s="67" t="s">
        <v>3019</v>
      </c>
      <c r="L113" s="68" t="s">
        <v>3022</v>
      </c>
      <c r="M113" s="68" t="s">
        <v>7</v>
      </c>
      <c r="N113" s="69">
        <v>0</v>
      </c>
      <c r="O113" s="68">
        <v>1397</v>
      </c>
      <c r="P113" s="71">
        <v>43617</v>
      </c>
    </row>
    <row r="114" spans="1:16" x14ac:dyDescent="0.25">
      <c r="A114" s="25" t="s">
        <v>9</v>
      </c>
      <c r="B114" s="30">
        <v>4</v>
      </c>
      <c r="C114" s="616">
        <f>B114/B$121</f>
        <v>0.2</v>
      </c>
      <c r="D114" s="32">
        <f>SUM(H126:H129)</f>
        <v>67</v>
      </c>
      <c r="E114" s="616">
        <f>D114/D$121</f>
        <v>0.20180722891566266</v>
      </c>
      <c r="F114" s="29"/>
      <c r="H114" s="96">
        <v>4</v>
      </c>
      <c r="I114" s="66" t="s">
        <v>1642</v>
      </c>
      <c r="J114" s="66" t="s">
        <v>1642</v>
      </c>
      <c r="K114" s="67" t="s">
        <v>3023</v>
      </c>
      <c r="L114" s="68" t="s">
        <v>1642</v>
      </c>
      <c r="M114" s="68" t="s">
        <v>7</v>
      </c>
      <c r="N114" s="69">
        <v>0</v>
      </c>
      <c r="O114" s="68">
        <v>1722</v>
      </c>
      <c r="P114" s="71">
        <v>47392</v>
      </c>
    </row>
    <row r="115" spans="1:16" x14ac:dyDescent="0.25">
      <c r="A115" s="618" t="s">
        <v>10</v>
      </c>
      <c r="B115" s="619">
        <f>SUM(B112:B114)</f>
        <v>18</v>
      </c>
      <c r="C115" s="632">
        <f t="shared" ref="C115:F115" si="12">SUM(C112:C114)</f>
        <v>0.90000000000000013</v>
      </c>
      <c r="D115" s="619">
        <f t="shared" si="12"/>
        <v>291</v>
      </c>
      <c r="E115" s="632">
        <f t="shared" si="12"/>
        <v>0.87650602409638556</v>
      </c>
      <c r="F115" s="623">
        <f t="shared" si="12"/>
        <v>0</v>
      </c>
      <c r="H115" s="96">
        <v>4</v>
      </c>
      <c r="I115" s="66" t="s">
        <v>1642</v>
      </c>
      <c r="J115" s="66" t="s">
        <v>1642</v>
      </c>
      <c r="K115" s="67" t="s">
        <v>3023</v>
      </c>
      <c r="L115" s="68" t="s">
        <v>1642</v>
      </c>
      <c r="M115" s="68" t="s">
        <v>7</v>
      </c>
      <c r="N115" s="69">
        <v>0</v>
      </c>
      <c r="O115" s="68">
        <v>1722</v>
      </c>
      <c r="P115" s="71">
        <v>47392</v>
      </c>
    </row>
    <row r="116" spans="1:16" x14ac:dyDescent="0.25">
      <c r="A116" s="26"/>
      <c r="B116" s="30"/>
      <c r="C116" s="624"/>
      <c r="D116" s="30"/>
      <c r="E116" s="625"/>
      <c r="F116" s="41"/>
      <c r="H116" s="96">
        <v>4</v>
      </c>
      <c r="I116" s="66" t="s">
        <v>1642</v>
      </c>
      <c r="J116" s="66" t="s">
        <v>1642</v>
      </c>
      <c r="K116" s="67" t="s">
        <v>3023</v>
      </c>
      <c r="L116" s="68" t="s">
        <v>1642</v>
      </c>
      <c r="M116" s="68" t="s">
        <v>7</v>
      </c>
      <c r="N116" s="69">
        <v>0</v>
      </c>
      <c r="O116" s="68">
        <v>1722</v>
      </c>
      <c r="P116" s="71">
        <v>47392</v>
      </c>
    </row>
    <row r="117" spans="1:16" x14ac:dyDescent="0.25">
      <c r="A117" s="26" t="s">
        <v>11</v>
      </c>
      <c r="B117" s="30">
        <v>2</v>
      </c>
      <c r="C117" s="616">
        <f>B117/B$121</f>
        <v>0.1</v>
      </c>
      <c r="D117" s="32">
        <f>SUM(H130:H131)</f>
        <v>41</v>
      </c>
      <c r="E117" s="616">
        <f>D117/D$121</f>
        <v>0.12349397590361445</v>
      </c>
      <c r="F117" s="413">
        <f>SUM(N130:N131)</f>
        <v>560168.31845999998</v>
      </c>
      <c r="H117" s="96">
        <v>4</v>
      </c>
      <c r="I117" s="66" t="s">
        <v>1642</v>
      </c>
      <c r="J117" s="66" t="s">
        <v>1642</v>
      </c>
      <c r="K117" s="67" t="s">
        <v>3023</v>
      </c>
      <c r="L117" s="68" t="s">
        <v>1642</v>
      </c>
      <c r="M117" s="68" t="s">
        <v>7</v>
      </c>
      <c r="N117" s="69">
        <v>0</v>
      </c>
      <c r="O117" s="68">
        <v>1722</v>
      </c>
      <c r="P117" s="71">
        <v>47392</v>
      </c>
    </row>
    <row r="118" spans="1:16" x14ac:dyDescent="0.25">
      <c r="A118" s="26" t="s">
        <v>12</v>
      </c>
      <c r="B118" s="30">
        <v>0</v>
      </c>
      <c r="C118" s="616">
        <f>B118/B$121</f>
        <v>0</v>
      </c>
      <c r="D118" s="32"/>
      <c r="E118" s="616">
        <f>D118/D$121</f>
        <v>0</v>
      </c>
      <c r="F118" s="413"/>
      <c r="G118" s="127"/>
      <c r="H118" s="96">
        <v>30</v>
      </c>
      <c r="I118" s="66">
        <v>215</v>
      </c>
      <c r="J118" s="66" t="s">
        <v>3024</v>
      </c>
      <c r="K118" s="67" t="s">
        <v>3019</v>
      </c>
      <c r="L118" s="68" t="s">
        <v>3025</v>
      </c>
      <c r="M118" s="68" t="s">
        <v>7</v>
      </c>
      <c r="N118" s="69">
        <v>0</v>
      </c>
      <c r="O118" s="68">
        <v>1988</v>
      </c>
      <c r="P118" s="71">
        <v>47757</v>
      </c>
    </row>
    <row r="119" spans="1:16" x14ac:dyDescent="0.25">
      <c r="A119" s="618" t="s">
        <v>13</v>
      </c>
      <c r="B119" s="619">
        <f>SUM(B117:B118)</f>
        <v>2</v>
      </c>
      <c r="C119" s="632">
        <f t="shared" ref="C119" si="13">SUM(C116:C118)</f>
        <v>0.1</v>
      </c>
      <c r="D119" s="619">
        <f>SUM(D117:D118)</f>
        <v>41</v>
      </c>
      <c r="E119" s="632">
        <f>SUM(E117:E118)</f>
        <v>0.12349397590361445</v>
      </c>
      <c r="F119" s="623">
        <f>SUM(F117:F118)</f>
        <v>560168.31845999998</v>
      </c>
      <c r="H119" s="96">
        <v>30</v>
      </c>
      <c r="I119" s="66">
        <v>185</v>
      </c>
      <c r="J119" s="66" t="s">
        <v>3024</v>
      </c>
      <c r="K119" s="67" t="s">
        <v>3019</v>
      </c>
      <c r="L119" s="68" t="s">
        <v>3025</v>
      </c>
      <c r="M119" s="68" t="s">
        <v>7</v>
      </c>
      <c r="N119" s="69">
        <v>0</v>
      </c>
      <c r="O119" s="68">
        <v>1988</v>
      </c>
      <c r="P119" s="71">
        <v>47757</v>
      </c>
    </row>
    <row r="120" spans="1:16" x14ac:dyDescent="0.25">
      <c r="A120" s="44"/>
      <c r="B120" s="30"/>
      <c r="C120" s="628"/>
      <c r="D120" s="30"/>
      <c r="E120" s="629"/>
      <c r="F120" s="47"/>
      <c r="H120" s="96">
        <v>15</v>
      </c>
      <c r="I120" s="66">
        <v>234</v>
      </c>
      <c r="J120" s="66" t="s">
        <v>3026</v>
      </c>
      <c r="K120" s="67" t="s">
        <v>3019</v>
      </c>
      <c r="L120" s="68" t="s">
        <v>3027</v>
      </c>
      <c r="M120" s="68" t="s">
        <v>7</v>
      </c>
      <c r="N120" s="69">
        <v>0</v>
      </c>
      <c r="O120" s="68">
        <v>2130</v>
      </c>
      <c r="P120" s="71">
        <v>43252</v>
      </c>
    </row>
    <row r="121" spans="1:16" x14ac:dyDescent="0.25">
      <c r="A121" s="630" t="s">
        <v>2346</v>
      </c>
      <c r="B121" s="631">
        <f>SUM(B115,B119)</f>
        <v>20</v>
      </c>
      <c r="C121" s="632">
        <f>SUM(C115,C119)</f>
        <v>1.0000000000000002</v>
      </c>
      <c r="D121" s="631">
        <f>SUM(D115,D119)</f>
        <v>332</v>
      </c>
      <c r="E121" s="632">
        <f>SUM(E115,E119)</f>
        <v>1</v>
      </c>
      <c r="F121" s="623">
        <f>SUM(F115,F119)</f>
        <v>560168.31845999998</v>
      </c>
      <c r="H121" s="96">
        <v>15</v>
      </c>
      <c r="I121" s="66">
        <v>55</v>
      </c>
      <c r="J121" s="66" t="s">
        <v>3012</v>
      </c>
      <c r="K121" s="67" t="s">
        <v>3019</v>
      </c>
      <c r="L121" s="68" t="s">
        <v>3028</v>
      </c>
      <c r="M121" s="68" t="s">
        <v>7</v>
      </c>
      <c r="N121" s="69">
        <v>0</v>
      </c>
      <c r="O121" s="68">
        <v>2131</v>
      </c>
      <c r="P121" s="71">
        <v>42430</v>
      </c>
    </row>
    <row r="122" spans="1:16" x14ac:dyDescent="0.25">
      <c r="D122" s="105"/>
      <c r="E122" s="644"/>
      <c r="F122" s="379"/>
      <c r="G122" s="88"/>
      <c r="H122" s="96">
        <v>12</v>
      </c>
      <c r="I122" s="66">
        <v>417</v>
      </c>
      <c r="J122" s="66" t="s">
        <v>3029</v>
      </c>
      <c r="K122" s="67" t="s">
        <v>3019</v>
      </c>
      <c r="L122" s="68" t="s">
        <v>3030</v>
      </c>
      <c r="M122" s="68" t="s">
        <v>7</v>
      </c>
      <c r="N122" s="69">
        <v>0</v>
      </c>
      <c r="O122" s="68">
        <v>2386</v>
      </c>
      <c r="P122" s="71">
        <v>43955</v>
      </c>
    </row>
    <row r="123" spans="1:16" x14ac:dyDescent="0.25">
      <c r="C123" s="649"/>
      <c r="D123" s="105"/>
      <c r="E123" s="644"/>
      <c r="F123" s="379"/>
      <c r="G123" s="88"/>
      <c r="H123" s="96">
        <v>15</v>
      </c>
      <c r="I123" s="66">
        <v>395</v>
      </c>
      <c r="J123" s="66" t="s">
        <v>3029</v>
      </c>
      <c r="K123" s="67" t="s">
        <v>3019</v>
      </c>
      <c r="L123" s="68" t="s">
        <v>3030</v>
      </c>
      <c r="M123" s="68" t="s">
        <v>8</v>
      </c>
      <c r="N123" s="69">
        <v>0</v>
      </c>
      <c r="O123" s="68">
        <v>1608</v>
      </c>
      <c r="P123" s="71">
        <v>47757</v>
      </c>
    </row>
    <row r="124" spans="1:16" x14ac:dyDescent="0.25">
      <c r="D124" s="105"/>
      <c r="E124" s="644"/>
      <c r="F124" s="379"/>
      <c r="G124" s="88"/>
      <c r="H124" s="96">
        <v>30</v>
      </c>
      <c r="I124" s="66">
        <v>22</v>
      </c>
      <c r="J124" s="66" t="s">
        <v>3031</v>
      </c>
      <c r="K124" s="67" t="s">
        <v>3019</v>
      </c>
      <c r="L124" s="68" t="s">
        <v>3032</v>
      </c>
      <c r="M124" s="68" t="s">
        <v>8</v>
      </c>
      <c r="N124" s="69">
        <v>0</v>
      </c>
      <c r="O124" s="68">
        <v>1989</v>
      </c>
      <c r="P124" s="71">
        <v>47665</v>
      </c>
    </row>
    <row r="125" spans="1:16" ht="26.25" x14ac:dyDescent="0.25">
      <c r="B125" s="223"/>
      <c r="D125" s="105"/>
      <c r="E125" s="644"/>
      <c r="F125" s="379"/>
      <c r="G125" s="88"/>
      <c r="H125" s="96">
        <v>20</v>
      </c>
      <c r="I125" s="66">
        <v>315</v>
      </c>
      <c r="J125" s="66" t="s">
        <v>778</v>
      </c>
      <c r="K125" s="67" t="s">
        <v>3019</v>
      </c>
      <c r="L125" s="68" t="s">
        <v>3033</v>
      </c>
      <c r="M125" s="68" t="s">
        <v>8</v>
      </c>
      <c r="N125" s="69">
        <v>0</v>
      </c>
      <c r="O125" s="68">
        <v>2897</v>
      </c>
      <c r="P125" s="71">
        <v>46844</v>
      </c>
    </row>
    <row r="126" spans="1:16" x14ac:dyDescent="0.25">
      <c r="D126" s="105"/>
      <c r="E126" s="644"/>
      <c r="F126" s="377"/>
      <c r="G126" s="127"/>
      <c r="H126" s="96">
        <v>15</v>
      </c>
      <c r="I126" s="66">
        <v>415</v>
      </c>
      <c r="J126" s="66" t="s">
        <v>3029</v>
      </c>
      <c r="K126" s="67" t="s">
        <v>3019</v>
      </c>
      <c r="L126" s="68" t="s">
        <v>3030</v>
      </c>
      <c r="M126" s="68" t="s">
        <v>9</v>
      </c>
      <c r="N126" s="69">
        <v>0</v>
      </c>
      <c r="O126" s="68">
        <v>1608</v>
      </c>
      <c r="P126" s="71">
        <v>47757</v>
      </c>
    </row>
    <row r="127" spans="1:16" x14ac:dyDescent="0.25">
      <c r="D127" s="102"/>
      <c r="E127" s="650"/>
      <c r="F127" s="377"/>
      <c r="G127" s="651"/>
      <c r="H127" s="96">
        <v>4</v>
      </c>
      <c r="I127" s="66" t="s">
        <v>1642</v>
      </c>
      <c r="J127" s="66" t="s">
        <v>1642</v>
      </c>
      <c r="K127" s="67" t="s">
        <v>3023</v>
      </c>
      <c r="L127" s="68" t="s">
        <v>1642</v>
      </c>
      <c r="M127" s="68" t="s">
        <v>9</v>
      </c>
      <c r="N127" s="69">
        <v>0</v>
      </c>
      <c r="O127" s="68">
        <v>1722</v>
      </c>
      <c r="P127" s="71">
        <v>47392</v>
      </c>
    </row>
    <row r="128" spans="1:16" ht="26.25" x14ac:dyDescent="0.25">
      <c r="C128" s="649"/>
      <c r="D128" s="105"/>
      <c r="E128" s="644"/>
      <c r="F128" s="379"/>
      <c r="G128" s="88"/>
      <c r="H128" s="96">
        <v>24</v>
      </c>
      <c r="I128" s="66">
        <v>305</v>
      </c>
      <c r="J128" s="66" t="s">
        <v>778</v>
      </c>
      <c r="K128" s="67" t="s">
        <v>3019</v>
      </c>
      <c r="L128" s="68" t="s">
        <v>3033</v>
      </c>
      <c r="M128" s="68" t="s">
        <v>9</v>
      </c>
      <c r="N128" s="69">
        <v>0</v>
      </c>
      <c r="O128" s="68">
        <v>2897</v>
      </c>
      <c r="P128" s="71">
        <v>46844</v>
      </c>
    </row>
    <row r="129" spans="1:16" x14ac:dyDescent="0.25">
      <c r="H129" s="96">
        <v>24</v>
      </c>
      <c r="I129" s="66">
        <v>310</v>
      </c>
      <c r="J129" s="66" t="s">
        <v>3034</v>
      </c>
      <c r="K129" s="67" t="s">
        <v>3019</v>
      </c>
      <c r="L129" s="68" t="s">
        <v>3035</v>
      </c>
      <c r="M129" s="68" t="s">
        <v>9</v>
      </c>
      <c r="N129" s="69">
        <v>0</v>
      </c>
      <c r="O129" s="68">
        <v>2897</v>
      </c>
      <c r="P129" s="71">
        <v>46844</v>
      </c>
    </row>
    <row r="130" spans="1:16" x14ac:dyDescent="0.25">
      <c r="B130" s="223"/>
      <c r="H130" s="96">
        <v>30</v>
      </c>
      <c r="I130" s="66">
        <v>44</v>
      </c>
      <c r="J130" s="66" t="s">
        <v>3036</v>
      </c>
      <c r="K130" s="67" t="s">
        <v>3019</v>
      </c>
      <c r="L130" s="68" t="s">
        <v>3037</v>
      </c>
      <c r="M130" s="68" t="s">
        <v>11</v>
      </c>
      <c r="N130" s="69">
        <v>429607.607915</v>
      </c>
      <c r="O130" s="68">
        <v>2387</v>
      </c>
      <c r="P130" s="71">
        <v>44774</v>
      </c>
    </row>
    <row r="131" spans="1:16" x14ac:dyDescent="0.25">
      <c r="D131" s="105"/>
      <c r="E131" s="644"/>
      <c r="F131" s="648"/>
      <c r="G131" s="127"/>
      <c r="H131" s="96">
        <v>11</v>
      </c>
      <c r="I131" s="66">
        <v>61</v>
      </c>
      <c r="J131" s="66" t="s">
        <v>194</v>
      </c>
      <c r="K131" s="67" t="s">
        <v>3023</v>
      </c>
      <c r="L131" s="68" t="s">
        <v>3038</v>
      </c>
      <c r="M131" s="68" t="s">
        <v>11</v>
      </c>
      <c r="N131" s="69">
        <v>130560.71054500001</v>
      </c>
      <c r="O131" s="68">
        <v>2766</v>
      </c>
      <c r="P131" s="71">
        <v>44896</v>
      </c>
    </row>
    <row r="132" spans="1:16" ht="15.75" thickBot="1" x14ac:dyDescent="0.3"/>
    <row r="133" spans="1:16" ht="45.75" customHeight="1" thickBot="1" x14ac:dyDescent="0.3">
      <c r="A133" s="652" t="s">
        <v>3039</v>
      </c>
      <c r="B133" s="50"/>
      <c r="C133" s="609"/>
      <c r="D133" s="9"/>
      <c r="E133" s="608"/>
      <c r="F133" s="10"/>
    </row>
    <row r="134" spans="1:16" ht="16.5" thickTop="1" thickBot="1" x14ac:dyDescent="0.3">
      <c r="A134" s="11"/>
      <c r="B134" s="12"/>
      <c r="C134" s="608"/>
      <c r="D134" s="9"/>
      <c r="E134" s="608"/>
      <c r="F134" s="10"/>
    </row>
    <row r="135" spans="1:16" ht="45.75" customHeight="1" thickTop="1" thickBot="1" x14ac:dyDescent="0.3">
      <c r="A135" s="636" t="s">
        <v>16</v>
      </c>
      <c r="B135" s="12"/>
      <c r="C135" s="608"/>
      <c r="D135" s="9"/>
      <c r="E135" s="608"/>
      <c r="F135" s="10"/>
      <c r="H135" s="637" t="s">
        <v>17</v>
      </c>
      <c r="I135" s="54"/>
    </row>
    <row r="136" spans="1:16" ht="16.5" thickTop="1" thickBot="1" x14ac:dyDescent="0.3">
      <c r="A136" s="11"/>
      <c r="B136" s="12"/>
      <c r="C136" s="608"/>
      <c r="D136" s="9"/>
      <c r="E136" s="609"/>
      <c r="F136" s="14"/>
    </row>
    <row r="137" spans="1:16" ht="45.75" customHeight="1" thickTop="1" thickBot="1" x14ac:dyDescent="0.3">
      <c r="A137" s="610" t="s">
        <v>2</v>
      </c>
      <c r="B137" s="611" t="s">
        <v>3</v>
      </c>
      <c r="C137" s="612" t="s">
        <v>4</v>
      </c>
      <c r="D137" s="611" t="s">
        <v>5</v>
      </c>
      <c r="E137" s="613" t="s">
        <v>4</v>
      </c>
      <c r="F137" s="614" t="s">
        <v>6</v>
      </c>
      <c r="G137" s="55"/>
      <c r="H137" s="638" t="s">
        <v>18</v>
      </c>
      <c r="I137" s="639" t="s">
        <v>19</v>
      </c>
      <c r="J137" s="640" t="s">
        <v>20</v>
      </c>
      <c r="K137" s="640" t="s">
        <v>21</v>
      </c>
      <c r="L137" s="640" t="s">
        <v>22</v>
      </c>
      <c r="M137" s="640" t="s">
        <v>23</v>
      </c>
      <c r="N137" s="641" t="s">
        <v>6</v>
      </c>
      <c r="O137" s="640" t="s">
        <v>24</v>
      </c>
      <c r="P137" s="642" t="s">
        <v>25</v>
      </c>
    </row>
    <row r="138" spans="1:16" ht="27" thickTop="1" x14ac:dyDescent="0.25">
      <c r="A138" s="20" t="s">
        <v>7</v>
      </c>
      <c r="B138" s="21">
        <v>3</v>
      </c>
      <c r="C138" s="616">
        <f>B138/B$147</f>
        <v>0.75</v>
      </c>
      <c r="D138" s="23">
        <v>53</v>
      </c>
      <c r="E138" s="616">
        <f>D138/D$147</f>
        <v>0.77941176470588236</v>
      </c>
      <c r="F138" s="24"/>
      <c r="G138" s="316"/>
      <c r="H138" s="96">
        <v>20</v>
      </c>
      <c r="I138" s="66">
        <v>15</v>
      </c>
      <c r="J138" s="66" t="s">
        <v>3040</v>
      </c>
      <c r="K138" s="67" t="s">
        <v>3041</v>
      </c>
      <c r="L138" s="68" t="s">
        <v>3042</v>
      </c>
      <c r="M138" s="68" t="s">
        <v>7</v>
      </c>
      <c r="N138" s="69">
        <v>0</v>
      </c>
      <c r="O138" s="68">
        <v>1516</v>
      </c>
      <c r="P138" s="71">
        <v>47665</v>
      </c>
    </row>
    <row r="139" spans="1:16" ht="26.25" x14ac:dyDescent="0.25">
      <c r="A139" s="25" t="s">
        <v>8</v>
      </c>
      <c r="B139" s="26">
        <v>0</v>
      </c>
      <c r="C139" s="616">
        <f>B139/B$147</f>
        <v>0</v>
      </c>
      <c r="D139" s="28">
        <v>0</v>
      </c>
      <c r="E139" s="616">
        <f>D139/D$147</f>
        <v>0</v>
      </c>
      <c r="F139" s="29"/>
      <c r="G139" s="137"/>
      <c r="H139" s="96">
        <v>20</v>
      </c>
      <c r="I139" s="66">
        <v>25</v>
      </c>
      <c r="J139" s="66" t="s">
        <v>3040</v>
      </c>
      <c r="K139" s="67" t="s">
        <v>3041</v>
      </c>
      <c r="L139" s="68" t="s">
        <v>3042</v>
      </c>
      <c r="M139" s="68" t="s">
        <v>7</v>
      </c>
      <c r="N139" s="69">
        <v>0</v>
      </c>
      <c r="O139" s="68">
        <v>1995</v>
      </c>
      <c r="P139" s="71">
        <v>47665</v>
      </c>
    </row>
    <row r="140" spans="1:16" ht="26.25" x14ac:dyDescent="0.25">
      <c r="A140" s="25" t="s">
        <v>9</v>
      </c>
      <c r="B140" s="30">
        <v>0</v>
      </c>
      <c r="C140" s="616">
        <f>B140/B$147</f>
        <v>0</v>
      </c>
      <c r="D140" s="32">
        <v>0</v>
      </c>
      <c r="E140" s="616">
        <f>D140/D$147</f>
        <v>0</v>
      </c>
      <c r="F140" s="29"/>
      <c r="H140" s="96">
        <v>13</v>
      </c>
      <c r="I140" s="66">
        <v>26</v>
      </c>
      <c r="J140" s="66" t="s">
        <v>3043</v>
      </c>
      <c r="K140" s="67" t="s">
        <v>3044</v>
      </c>
      <c r="L140" s="68" t="s">
        <v>3045</v>
      </c>
      <c r="M140" s="68" t="s">
        <v>7</v>
      </c>
      <c r="N140" s="69">
        <v>0</v>
      </c>
      <c r="O140" s="68">
        <v>1996</v>
      </c>
      <c r="P140" s="71">
        <v>47665</v>
      </c>
    </row>
    <row r="141" spans="1:16" ht="26.25" x14ac:dyDescent="0.25">
      <c r="A141" s="618" t="s">
        <v>10</v>
      </c>
      <c r="B141" s="619">
        <f>SUM(B138:B140)</f>
        <v>3</v>
      </c>
      <c r="C141" s="632">
        <f t="shared" ref="C141:F141" si="14">SUM(C138:C140)</f>
        <v>0.75</v>
      </c>
      <c r="D141" s="619">
        <f t="shared" si="14"/>
        <v>53</v>
      </c>
      <c r="E141" s="632">
        <f t="shared" si="14"/>
        <v>0.77941176470588236</v>
      </c>
      <c r="F141" s="623">
        <f t="shared" si="14"/>
        <v>0</v>
      </c>
      <c r="H141" s="96">
        <v>15</v>
      </c>
      <c r="I141" s="66">
        <v>31</v>
      </c>
      <c r="J141" s="66" t="s">
        <v>3046</v>
      </c>
      <c r="K141" s="67" t="s">
        <v>3047</v>
      </c>
      <c r="L141" s="68" t="s">
        <v>3048</v>
      </c>
      <c r="M141" s="68" t="s">
        <v>11</v>
      </c>
      <c r="N141" s="69">
        <v>117306.39932500001</v>
      </c>
      <c r="O141" s="68">
        <v>2772</v>
      </c>
      <c r="P141" s="71">
        <v>44256</v>
      </c>
    </row>
    <row r="142" spans="1:16" x14ac:dyDescent="0.25">
      <c r="A142" s="26"/>
      <c r="B142" s="30"/>
      <c r="C142" s="624"/>
      <c r="D142" s="30"/>
      <c r="E142" s="625"/>
      <c r="F142" s="41"/>
      <c r="H142" s="217"/>
      <c r="I142" s="646"/>
    </row>
    <row r="143" spans="1:16" x14ac:dyDescent="0.25">
      <c r="A143" s="26" t="s">
        <v>11</v>
      </c>
      <c r="B143" s="30">
        <v>1</v>
      </c>
      <c r="C143" s="616">
        <f>B143/B$147</f>
        <v>0.25</v>
      </c>
      <c r="D143" s="32">
        <v>15</v>
      </c>
      <c r="E143" s="616">
        <f>D143/D$147</f>
        <v>0.22058823529411764</v>
      </c>
      <c r="F143" s="413">
        <f>N141</f>
        <v>117306.39932500001</v>
      </c>
      <c r="I143" s="646"/>
    </row>
    <row r="144" spans="1:16" x14ac:dyDescent="0.25">
      <c r="A144" s="26" t="s">
        <v>12</v>
      </c>
      <c r="B144" s="30">
        <v>0</v>
      </c>
      <c r="C144" s="616">
        <f>B144/B$147</f>
        <v>0</v>
      </c>
      <c r="D144" s="32">
        <v>0</v>
      </c>
      <c r="E144" s="616">
        <f>D144/D$147</f>
        <v>0</v>
      </c>
      <c r="F144" s="413"/>
      <c r="G144" s="127"/>
      <c r="H144" s="128"/>
      <c r="I144" s="90"/>
    </row>
    <row r="145" spans="1:16" x14ac:dyDescent="0.25">
      <c r="A145" s="618" t="s">
        <v>13</v>
      </c>
      <c r="B145" s="619">
        <f>SUM(B143:B144)</f>
        <v>1</v>
      </c>
      <c r="C145" s="632">
        <f t="shared" ref="C145:F145" si="15">SUM(C143:C144)</f>
        <v>0.25</v>
      </c>
      <c r="D145" s="619">
        <f t="shared" si="15"/>
        <v>15</v>
      </c>
      <c r="E145" s="632">
        <f t="shared" si="15"/>
        <v>0.22058823529411764</v>
      </c>
      <c r="F145" s="623">
        <f t="shared" si="15"/>
        <v>117306.39932500001</v>
      </c>
      <c r="I145" s="646"/>
    </row>
    <row r="146" spans="1:16" x14ac:dyDescent="0.25">
      <c r="A146" s="44"/>
      <c r="B146" s="30"/>
      <c r="C146" s="628"/>
      <c r="D146" s="30"/>
      <c r="E146" s="629"/>
      <c r="F146" s="47"/>
    </row>
    <row r="147" spans="1:16" x14ac:dyDescent="0.25">
      <c r="A147" s="630" t="s">
        <v>2346</v>
      </c>
      <c r="B147" s="631">
        <f>SUM(B141,B145)</f>
        <v>4</v>
      </c>
      <c r="C147" s="632">
        <f t="shared" ref="C147:F147" si="16">SUM(C141,C145)</f>
        <v>1</v>
      </c>
      <c r="D147" s="631">
        <f t="shared" si="16"/>
        <v>68</v>
      </c>
      <c r="E147" s="632">
        <f t="shared" si="16"/>
        <v>1</v>
      </c>
      <c r="F147" s="623">
        <f t="shared" si="16"/>
        <v>117306.39932500001</v>
      </c>
    </row>
    <row r="148" spans="1:16" ht="15" customHeight="1" thickBot="1" x14ac:dyDescent="0.3">
      <c r="D148" s="102"/>
      <c r="E148" s="650"/>
      <c r="F148" s="377"/>
      <c r="G148" s="314"/>
      <c r="H148" s="205"/>
      <c r="I148" s="90"/>
    </row>
    <row r="149" spans="1:16" ht="45.75" customHeight="1" thickBot="1" x14ac:dyDescent="0.3">
      <c r="A149" s="635" t="s">
        <v>3049</v>
      </c>
      <c r="B149" s="50"/>
      <c r="C149" s="609"/>
      <c r="D149" s="9"/>
      <c r="E149" s="608"/>
      <c r="F149" s="10"/>
    </row>
    <row r="150" spans="1:16" ht="16.5" thickTop="1" thickBot="1" x14ac:dyDescent="0.3">
      <c r="A150" s="11"/>
      <c r="B150" s="12"/>
      <c r="C150" s="608"/>
      <c r="D150" s="9"/>
      <c r="E150" s="608"/>
      <c r="F150" s="10"/>
    </row>
    <row r="151" spans="1:16" ht="45.75" customHeight="1" thickTop="1" thickBot="1" x14ac:dyDescent="0.3">
      <c r="A151" s="636" t="s">
        <v>16</v>
      </c>
      <c r="B151" s="12"/>
      <c r="C151" s="608"/>
      <c r="D151" s="9"/>
      <c r="E151" s="608"/>
      <c r="F151" s="10"/>
      <c r="H151" s="637" t="s">
        <v>17</v>
      </c>
      <c r="I151" s="54"/>
    </row>
    <row r="152" spans="1:16" ht="16.5" thickTop="1" thickBot="1" x14ac:dyDescent="0.3">
      <c r="A152" s="11"/>
      <c r="B152" s="12"/>
      <c r="C152" s="608"/>
      <c r="D152" s="9"/>
      <c r="E152" s="609"/>
      <c r="F152" s="14"/>
    </row>
    <row r="153" spans="1:16" ht="45.75" customHeight="1" thickTop="1" thickBot="1" x14ac:dyDescent="0.3">
      <c r="A153" s="610" t="s">
        <v>2</v>
      </c>
      <c r="B153" s="611" t="s">
        <v>3</v>
      </c>
      <c r="C153" s="612" t="s">
        <v>4</v>
      </c>
      <c r="D153" s="611" t="s">
        <v>5</v>
      </c>
      <c r="E153" s="613" t="s">
        <v>4</v>
      </c>
      <c r="F153" s="614" t="s">
        <v>6</v>
      </c>
      <c r="G153" s="55"/>
      <c r="H153" s="638" t="s">
        <v>18</v>
      </c>
      <c r="I153" s="639" t="s">
        <v>19</v>
      </c>
      <c r="J153" s="640" t="s">
        <v>20</v>
      </c>
      <c r="K153" s="640" t="s">
        <v>21</v>
      </c>
      <c r="L153" s="640" t="s">
        <v>22</v>
      </c>
      <c r="M153" s="640" t="s">
        <v>23</v>
      </c>
      <c r="N153" s="641" t="s">
        <v>6</v>
      </c>
      <c r="O153" s="640" t="s">
        <v>24</v>
      </c>
      <c r="P153" s="642" t="s">
        <v>25</v>
      </c>
    </row>
    <row r="154" spans="1:16" ht="15.75" thickTop="1" x14ac:dyDescent="0.25">
      <c r="A154" s="20" t="s">
        <v>7</v>
      </c>
      <c r="B154" s="21">
        <v>8</v>
      </c>
      <c r="C154" s="616">
        <f>B154/B$163</f>
        <v>0.53333333333333333</v>
      </c>
      <c r="D154" s="23">
        <f>SUM(H154:H161)</f>
        <v>43</v>
      </c>
      <c r="E154" s="616">
        <f>D154/D$163</f>
        <v>0.58904109589041098</v>
      </c>
      <c r="F154" s="24"/>
      <c r="G154" s="316"/>
      <c r="H154" s="65">
        <v>4</v>
      </c>
      <c r="I154" s="66" t="s">
        <v>1642</v>
      </c>
      <c r="J154" s="66" t="s">
        <v>1642</v>
      </c>
      <c r="K154" s="67" t="s">
        <v>3050</v>
      </c>
      <c r="L154" s="68" t="s">
        <v>1642</v>
      </c>
      <c r="M154" s="68" t="s">
        <v>7</v>
      </c>
      <c r="N154" s="189">
        <v>0</v>
      </c>
      <c r="O154" s="70">
        <v>1628</v>
      </c>
      <c r="P154" s="71">
        <v>47665</v>
      </c>
    </row>
    <row r="155" spans="1:16" x14ac:dyDescent="0.25">
      <c r="A155" s="25" t="s">
        <v>8</v>
      </c>
      <c r="B155" s="26">
        <v>0</v>
      </c>
      <c r="C155" s="616">
        <f>B155/B$163</f>
        <v>0</v>
      </c>
      <c r="D155" s="28">
        <v>0</v>
      </c>
      <c r="E155" s="616">
        <f>D155/D$163</f>
        <v>0</v>
      </c>
      <c r="F155" s="29"/>
      <c r="G155" s="137"/>
      <c r="H155" s="65">
        <v>4</v>
      </c>
      <c r="I155" s="66" t="s">
        <v>1642</v>
      </c>
      <c r="J155" s="66" t="s">
        <v>1642</v>
      </c>
      <c r="K155" s="67" t="s">
        <v>3050</v>
      </c>
      <c r="L155" s="68" t="s">
        <v>1642</v>
      </c>
      <c r="M155" s="68" t="s">
        <v>7</v>
      </c>
      <c r="N155" s="189">
        <v>0</v>
      </c>
      <c r="O155" s="70">
        <v>1628</v>
      </c>
      <c r="P155" s="71">
        <v>47665</v>
      </c>
    </row>
    <row r="156" spans="1:16" x14ac:dyDescent="0.25">
      <c r="A156" s="25" t="s">
        <v>9</v>
      </c>
      <c r="B156" s="30">
        <v>0</v>
      </c>
      <c r="C156" s="616">
        <f>B156/B$163</f>
        <v>0</v>
      </c>
      <c r="D156" s="32">
        <v>0</v>
      </c>
      <c r="E156" s="616">
        <f>D156/D$163</f>
        <v>0</v>
      </c>
      <c r="F156" s="29"/>
      <c r="H156" s="65">
        <v>4</v>
      </c>
      <c r="I156" s="66" t="s">
        <v>1642</v>
      </c>
      <c r="J156" s="66" t="s">
        <v>1642</v>
      </c>
      <c r="K156" s="67" t="s">
        <v>3050</v>
      </c>
      <c r="L156" s="68" t="s">
        <v>1642</v>
      </c>
      <c r="M156" s="68" t="s">
        <v>7</v>
      </c>
      <c r="N156" s="189">
        <v>0</v>
      </c>
      <c r="O156" s="70">
        <v>1628</v>
      </c>
      <c r="P156" s="71">
        <v>47665</v>
      </c>
    </row>
    <row r="157" spans="1:16" x14ac:dyDescent="0.25">
      <c r="A157" s="618" t="s">
        <v>10</v>
      </c>
      <c r="B157" s="619">
        <f>SUM(B154:B156)</f>
        <v>8</v>
      </c>
      <c r="C157" s="632">
        <f t="shared" ref="C157:F157" si="17">SUM(C154:C156)</f>
        <v>0.53333333333333333</v>
      </c>
      <c r="D157" s="619">
        <f t="shared" si="17"/>
        <v>43</v>
      </c>
      <c r="E157" s="632">
        <f t="shared" si="17"/>
        <v>0.58904109589041098</v>
      </c>
      <c r="F157" s="623">
        <f t="shared" si="17"/>
        <v>0</v>
      </c>
      <c r="H157" s="96">
        <v>4</v>
      </c>
      <c r="I157" s="66" t="s">
        <v>1642</v>
      </c>
      <c r="J157" s="66" t="s">
        <v>1642</v>
      </c>
      <c r="K157" s="67" t="s">
        <v>3050</v>
      </c>
      <c r="L157" s="68" t="s">
        <v>1642</v>
      </c>
      <c r="M157" s="68" t="s">
        <v>7</v>
      </c>
      <c r="N157" s="189">
        <v>0</v>
      </c>
      <c r="O157" s="68">
        <v>1628</v>
      </c>
      <c r="P157" s="71">
        <v>47665</v>
      </c>
    </row>
    <row r="158" spans="1:16" x14ac:dyDescent="0.25">
      <c r="A158" s="26"/>
      <c r="B158" s="30"/>
      <c r="C158" s="624"/>
      <c r="D158" s="30"/>
      <c r="E158" s="625"/>
      <c r="F158" s="41"/>
      <c r="H158" s="65">
        <v>4</v>
      </c>
      <c r="I158" s="66" t="s">
        <v>1642</v>
      </c>
      <c r="J158" s="66" t="s">
        <v>1642</v>
      </c>
      <c r="K158" s="67" t="s">
        <v>3050</v>
      </c>
      <c r="L158" s="68" t="s">
        <v>1642</v>
      </c>
      <c r="M158" s="68" t="s">
        <v>7</v>
      </c>
      <c r="N158" s="189">
        <v>0</v>
      </c>
      <c r="O158" s="70">
        <v>1628</v>
      </c>
      <c r="P158" s="71">
        <v>47665</v>
      </c>
    </row>
    <row r="159" spans="1:16" x14ac:dyDescent="0.25">
      <c r="A159" s="26" t="s">
        <v>11</v>
      </c>
      <c r="B159" s="30">
        <v>2</v>
      </c>
      <c r="C159" s="616">
        <f>B159/B$163</f>
        <v>0.13333333333333333</v>
      </c>
      <c r="D159" s="32">
        <v>10</v>
      </c>
      <c r="E159" s="616">
        <f>D159/D$163</f>
        <v>0.13698630136986301</v>
      </c>
      <c r="F159" s="413">
        <f>SUM(N162:N163)</f>
        <v>140126.42089500002</v>
      </c>
      <c r="H159" s="65">
        <v>4</v>
      </c>
      <c r="I159" s="66" t="s">
        <v>1642</v>
      </c>
      <c r="J159" s="66" t="s">
        <v>1642</v>
      </c>
      <c r="K159" s="67" t="s">
        <v>3050</v>
      </c>
      <c r="L159" s="68" t="s">
        <v>1642</v>
      </c>
      <c r="M159" s="68" t="s">
        <v>7</v>
      </c>
      <c r="N159" s="189">
        <v>0</v>
      </c>
      <c r="O159" s="70">
        <v>1628</v>
      </c>
      <c r="P159" s="71">
        <v>47665</v>
      </c>
    </row>
    <row r="160" spans="1:16" x14ac:dyDescent="0.25">
      <c r="A160" s="26" t="s">
        <v>12</v>
      </c>
      <c r="B160" s="30">
        <v>5</v>
      </c>
      <c r="C160" s="616">
        <f>B160/B$163</f>
        <v>0.33333333333333331</v>
      </c>
      <c r="D160" s="32">
        <v>20</v>
      </c>
      <c r="E160" s="616">
        <f>D160/D$163</f>
        <v>0.27397260273972601</v>
      </c>
      <c r="F160" s="413">
        <f>SUM(N164:N168)</f>
        <v>1961943.6995600001</v>
      </c>
      <c r="G160" s="127"/>
      <c r="H160" s="65">
        <v>4</v>
      </c>
      <c r="I160" s="66" t="s">
        <v>1642</v>
      </c>
      <c r="J160" s="66" t="s">
        <v>1642</v>
      </c>
      <c r="K160" s="67" t="s">
        <v>3050</v>
      </c>
      <c r="L160" s="68" t="s">
        <v>1642</v>
      </c>
      <c r="M160" s="68" t="s">
        <v>7</v>
      </c>
      <c r="N160" s="189">
        <v>0</v>
      </c>
      <c r="O160" s="70">
        <v>1628</v>
      </c>
      <c r="P160" s="71">
        <v>47665</v>
      </c>
    </row>
    <row r="161" spans="1:16" x14ac:dyDescent="0.25">
      <c r="A161" s="618" t="s">
        <v>13</v>
      </c>
      <c r="B161" s="619">
        <f>SUM(B159:B160)</f>
        <v>7</v>
      </c>
      <c r="C161" s="632">
        <f t="shared" ref="C161:F161" si="18">SUM(C159:C160)</f>
        <v>0.46666666666666667</v>
      </c>
      <c r="D161" s="619">
        <f t="shared" si="18"/>
        <v>30</v>
      </c>
      <c r="E161" s="632">
        <f t="shared" si="18"/>
        <v>0.41095890410958902</v>
      </c>
      <c r="F161" s="623">
        <f t="shared" si="18"/>
        <v>2102070.1204550001</v>
      </c>
      <c r="H161" s="65">
        <v>15</v>
      </c>
      <c r="I161" s="66">
        <v>20</v>
      </c>
      <c r="J161" s="66" t="s">
        <v>3051</v>
      </c>
      <c r="K161" s="67" t="s">
        <v>3050</v>
      </c>
      <c r="L161" s="68" t="s">
        <v>3052</v>
      </c>
      <c r="M161" s="68" t="s">
        <v>7</v>
      </c>
      <c r="N161" s="189">
        <v>0</v>
      </c>
      <c r="O161" s="70">
        <v>2122</v>
      </c>
      <c r="P161" s="71">
        <v>42675</v>
      </c>
    </row>
    <row r="162" spans="1:16" x14ac:dyDescent="0.25">
      <c r="A162" s="44"/>
      <c r="B162" s="30"/>
      <c r="C162" s="628"/>
      <c r="D162" s="30"/>
      <c r="E162" s="629"/>
      <c r="F162" s="47"/>
      <c r="H162" s="65">
        <v>4</v>
      </c>
      <c r="I162" s="66" t="s">
        <v>1642</v>
      </c>
      <c r="J162" s="66" t="s">
        <v>1642</v>
      </c>
      <c r="K162" s="67" t="s">
        <v>3050</v>
      </c>
      <c r="L162" s="68" t="s">
        <v>1642</v>
      </c>
      <c r="M162" s="68" t="s">
        <v>11</v>
      </c>
      <c r="N162" s="189">
        <v>114446.74918000001</v>
      </c>
      <c r="O162" s="70">
        <v>1628</v>
      </c>
      <c r="P162" s="71">
        <v>47665</v>
      </c>
    </row>
    <row r="163" spans="1:16" x14ac:dyDescent="0.25">
      <c r="A163" s="630" t="s">
        <v>2346</v>
      </c>
      <c r="B163" s="631">
        <f>SUM(B157,B161)</f>
        <v>15</v>
      </c>
      <c r="C163" s="632">
        <f t="shared" ref="C163:F163" si="19">SUM(C157,C161)</f>
        <v>1</v>
      </c>
      <c r="D163" s="631">
        <f t="shared" si="19"/>
        <v>73</v>
      </c>
      <c r="E163" s="632">
        <f t="shared" si="19"/>
        <v>1</v>
      </c>
      <c r="F163" s="623">
        <f t="shared" si="19"/>
        <v>2102070.1204550001</v>
      </c>
      <c r="H163" s="65">
        <v>6</v>
      </c>
      <c r="I163" s="66">
        <v>231</v>
      </c>
      <c r="J163" s="66" t="s">
        <v>3053</v>
      </c>
      <c r="K163" s="67" t="s">
        <v>3054</v>
      </c>
      <c r="L163" s="68" t="s">
        <v>3052</v>
      </c>
      <c r="M163" s="68" t="s">
        <v>11</v>
      </c>
      <c r="N163" s="189">
        <v>25679.671715</v>
      </c>
      <c r="O163" s="70">
        <v>3171</v>
      </c>
      <c r="P163" s="71">
        <v>46569</v>
      </c>
    </row>
    <row r="164" spans="1:16" x14ac:dyDescent="0.25">
      <c r="H164" s="65">
        <v>4</v>
      </c>
      <c r="I164" s="66" t="s">
        <v>1642</v>
      </c>
      <c r="J164" s="66" t="s">
        <v>1642</v>
      </c>
      <c r="K164" s="67" t="s">
        <v>3050</v>
      </c>
      <c r="L164" s="68" t="s">
        <v>1642</v>
      </c>
      <c r="M164" s="68" t="s">
        <v>12</v>
      </c>
      <c r="N164" s="189">
        <v>324041.05918000004</v>
      </c>
      <c r="O164" s="70">
        <v>1628</v>
      </c>
      <c r="P164" s="71">
        <v>47665</v>
      </c>
    </row>
    <row r="165" spans="1:16" x14ac:dyDescent="0.25">
      <c r="H165" s="65">
        <v>4</v>
      </c>
      <c r="I165" s="66" t="s">
        <v>1642</v>
      </c>
      <c r="J165" s="66" t="s">
        <v>1642</v>
      </c>
      <c r="K165" s="67" t="s">
        <v>3050</v>
      </c>
      <c r="L165" s="68" t="s">
        <v>1642</v>
      </c>
      <c r="M165" s="68" t="s">
        <v>12</v>
      </c>
      <c r="N165" s="189">
        <v>403866.77601000003</v>
      </c>
      <c r="O165" s="70">
        <v>1628</v>
      </c>
      <c r="P165" s="71">
        <v>47665</v>
      </c>
    </row>
    <row r="166" spans="1:16" x14ac:dyDescent="0.25">
      <c r="H166" s="65">
        <v>4</v>
      </c>
      <c r="I166" s="66" t="s">
        <v>1642</v>
      </c>
      <c r="J166" s="66" t="s">
        <v>1642</v>
      </c>
      <c r="K166" s="67" t="s">
        <v>3050</v>
      </c>
      <c r="L166" s="68" t="s">
        <v>1642</v>
      </c>
      <c r="M166" s="68" t="s">
        <v>12</v>
      </c>
      <c r="N166" s="189">
        <v>406040.76918</v>
      </c>
      <c r="O166" s="70">
        <v>1628</v>
      </c>
      <c r="P166" s="71">
        <v>47665</v>
      </c>
    </row>
    <row r="167" spans="1:16" x14ac:dyDescent="0.25">
      <c r="H167" s="65">
        <v>4</v>
      </c>
      <c r="I167" s="66" t="s">
        <v>1642</v>
      </c>
      <c r="J167" s="66" t="s">
        <v>1642</v>
      </c>
      <c r="K167" s="67" t="s">
        <v>3050</v>
      </c>
      <c r="L167" s="68" t="s">
        <v>1642</v>
      </c>
      <c r="M167" s="68" t="s">
        <v>12</v>
      </c>
      <c r="N167" s="189">
        <v>400199.90918000002</v>
      </c>
      <c r="O167" s="70">
        <v>1628</v>
      </c>
      <c r="P167" s="71">
        <v>47665</v>
      </c>
    </row>
    <row r="168" spans="1:16" ht="15" customHeight="1" x14ac:dyDescent="0.25">
      <c r="H168" s="65">
        <v>4</v>
      </c>
      <c r="I168" s="66" t="s">
        <v>1642</v>
      </c>
      <c r="J168" s="66" t="s">
        <v>1642</v>
      </c>
      <c r="K168" s="67" t="s">
        <v>3050</v>
      </c>
      <c r="L168" s="68" t="s">
        <v>1642</v>
      </c>
      <c r="M168" s="68" t="s">
        <v>12</v>
      </c>
      <c r="N168" s="189">
        <v>427795.18601</v>
      </c>
      <c r="O168" s="70">
        <v>1628</v>
      </c>
      <c r="P168" s="71">
        <v>47665</v>
      </c>
    </row>
    <row r="169" spans="1:16" ht="15.75" thickBot="1" x14ac:dyDescent="0.3"/>
    <row r="170" spans="1:16" ht="45.75" customHeight="1" thickBot="1" x14ac:dyDescent="0.3">
      <c r="A170" s="635" t="s">
        <v>3055</v>
      </c>
      <c r="B170" s="50"/>
      <c r="C170" s="609"/>
      <c r="D170" s="9"/>
      <c r="E170" s="608"/>
      <c r="F170" s="10"/>
    </row>
    <row r="171" spans="1:16" ht="16.5" thickTop="1" thickBot="1" x14ac:dyDescent="0.3">
      <c r="A171" s="11"/>
      <c r="B171" s="12"/>
      <c r="C171" s="608"/>
      <c r="D171" s="9"/>
      <c r="E171" s="608"/>
      <c r="F171" s="10"/>
    </row>
    <row r="172" spans="1:16" ht="45.75" customHeight="1" thickTop="1" thickBot="1" x14ac:dyDescent="0.3">
      <c r="A172" s="636" t="s">
        <v>16</v>
      </c>
      <c r="B172" s="12"/>
      <c r="C172" s="608"/>
      <c r="D172" s="9"/>
      <c r="E172" s="608"/>
      <c r="F172" s="10"/>
      <c r="H172" s="637" t="s">
        <v>17</v>
      </c>
      <c r="I172" s="54"/>
    </row>
    <row r="173" spans="1:16" ht="16.5" thickTop="1" thickBot="1" x14ac:dyDescent="0.3">
      <c r="A173" s="11"/>
      <c r="B173" s="12"/>
      <c r="C173" s="608"/>
      <c r="D173" s="9"/>
      <c r="E173" s="609"/>
      <c r="F173" s="14"/>
    </row>
    <row r="174" spans="1:16" ht="45.75" customHeight="1" thickTop="1" thickBot="1" x14ac:dyDescent="0.3">
      <c r="A174" s="610" t="s">
        <v>2</v>
      </c>
      <c r="B174" s="611" t="s">
        <v>3</v>
      </c>
      <c r="C174" s="612" t="s">
        <v>4</v>
      </c>
      <c r="D174" s="611" t="s">
        <v>5</v>
      </c>
      <c r="E174" s="613" t="s">
        <v>4</v>
      </c>
      <c r="F174" s="614" t="s">
        <v>6</v>
      </c>
      <c r="G174" s="55"/>
      <c r="H174" s="638" t="s">
        <v>18</v>
      </c>
      <c r="I174" s="639" t="s">
        <v>19</v>
      </c>
      <c r="J174" s="640" t="s">
        <v>20</v>
      </c>
      <c r="K174" s="640" t="s">
        <v>21</v>
      </c>
      <c r="L174" s="640" t="s">
        <v>22</v>
      </c>
      <c r="M174" s="640" t="s">
        <v>23</v>
      </c>
      <c r="N174" s="641" t="s">
        <v>6</v>
      </c>
      <c r="O174" s="640" t="s">
        <v>24</v>
      </c>
      <c r="P174" s="642" t="s">
        <v>25</v>
      </c>
    </row>
    <row r="175" spans="1:16" ht="15.75" thickTop="1" x14ac:dyDescent="0.25">
      <c r="A175" s="20" t="s">
        <v>7</v>
      </c>
      <c r="B175" s="21">
        <v>2</v>
      </c>
      <c r="C175" s="616">
        <f>B175/B$184</f>
        <v>0.2857142857142857</v>
      </c>
      <c r="D175" s="23">
        <v>40</v>
      </c>
      <c r="E175" s="616">
        <f>D175/D$184</f>
        <v>0.38461538461538464</v>
      </c>
      <c r="F175" s="24"/>
      <c r="G175" s="316"/>
      <c r="H175" s="65">
        <v>15</v>
      </c>
      <c r="I175" s="66">
        <v>35</v>
      </c>
      <c r="J175" s="66" t="s">
        <v>3056</v>
      </c>
      <c r="K175" s="67" t="s">
        <v>3057</v>
      </c>
      <c r="L175" s="68" t="s">
        <v>3058</v>
      </c>
      <c r="M175" s="68" t="s">
        <v>7</v>
      </c>
      <c r="N175" s="69">
        <v>0</v>
      </c>
      <c r="O175" s="70">
        <v>2129</v>
      </c>
      <c r="P175" s="71">
        <v>43040</v>
      </c>
    </row>
    <row r="176" spans="1:16" x14ac:dyDescent="0.25">
      <c r="A176" s="25" t="s">
        <v>8</v>
      </c>
      <c r="B176" s="26">
        <v>1</v>
      </c>
      <c r="C176" s="616">
        <f>B176/B$184</f>
        <v>0.14285714285714285</v>
      </c>
      <c r="D176" s="28">
        <v>10</v>
      </c>
      <c r="E176" s="616">
        <f>D176/D$184</f>
        <v>9.6153846153846159E-2</v>
      </c>
      <c r="F176" s="29"/>
      <c r="G176" s="137"/>
      <c r="H176" s="65">
        <v>25</v>
      </c>
      <c r="I176" s="66">
        <v>400</v>
      </c>
      <c r="J176" s="66" t="s">
        <v>245</v>
      </c>
      <c r="K176" s="67" t="s">
        <v>3057</v>
      </c>
      <c r="L176" s="68" t="s">
        <v>3059</v>
      </c>
      <c r="M176" s="68" t="s">
        <v>7</v>
      </c>
      <c r="N176" s="69">
        <v>0</v>
      </c>
      <c r="O176" s="70">
        <v>2385</v>
      </c>
      <c r="P176" s="71">
        <v>44320</v>
      </c>
    </row>
    <row r="177" spans="1:16" ht="26.25" x14ac:dyDescent="0.25">
      <c r="A177" s="25" t="s">
        <v>9</v>
      </c>
      <c r="B177" s="30">
        <v>0</v>
      </c>
      <c r="C177" s="616">
        <f>B177/B$88</f>
        <v>0</v>
      </c>
      <c r="D177" s="32">
        <v>0</v>
      </c>
      <c r="E177" s="616">
        <f>D177/D$88</f>
        <v>0</v>
      </c>
      <c r="F177" s="29"/>
      <c r="H177" s="65">
        <v>10</v>
      </c>
      <c r="I177" s="66">
        <v>73</v>
      </c>
      <c r="J177" s="66" t="s">
        <v>3060</v>
      </c>
      <c r="K177" s="67" t="s">
        <v>3061</v>
      </c>
      <c r="L177" s="68" t="s">
        <v>3062</v>
      </c>
      <c r="M177" s="68" t="s">
        <v>8</v>
      </c>
      <c r="N177" s="69">
        <v>0</v>
      </c>
      <c r="O177" s="70">
        <v>2260</v>
      </c>
      <c r="P177" s="71">
        <v>43252</v>
      </c>
    </row>
    <row r="178" spans="1:16" ht="26.25" x14ac:dyDescent="0.25">
      <c r="A178" s="618" t="s">
        <v>10</v>
      </c>
      <c r="B178" s="619">
        <f>SUM(B175:B177)</f>
        <v>3</v>
      </c>
      <c r="C178" s="632">
        <f t="shared" ref="C178:F178" si="20">SUM(C175:C177)</f>
        <v>0.42857142857142855</v>
      </c>
      <c r="D178" s="619">
        <f t="shared" si="20"/>
        <v>50</v>
      </c>
      <c r="E178" s="632">
        <f t="shared" si="20"/>
        <v>0.48076923076923078</v>
      </c>
      <c r="F178" s="623">
        <f t="shared" si="20"/>
        <v>0</v>
      </c>
      <c r="H178" s="65">
        <v>11</v>
      </c>
      <c r="I178" s="66">
        <v>4</v>
      </c>
      <c r="J178" s="66" t="s">
        <v>3063</v>
      </c>
      <c r="K178" s="67" t="s">
        <v>3064</v>
      </c>
      <c r="L178" s="68" t="s">
        <v>3065</v>
      </c>
      <c r="M178" s="68" t="s">
        <v>11</v>
      </c>
      <c r="N178" s="69">
        <v>156824.71087500002</v>
      </c>
      <c r="O178" s="70">
        <v>2382</v>
      </c>
      <c r="P178" s="71">
        <v>44986</v>
      </c>
    </row>
    <row r="179" spans="1:16" x14ac:dyDescent="0.25">
      <c r="A179" s="26"/>
      <c r="B179" s="30"/>
      <c r="C179" s="624"/>
      <c r="D179" s="30"/>
      <c r="E179" s="625"/>
      <c r="F179" s="41"/>
      <c r="H179" s="65">
        <v>11</v>
      </c>
      <c r="I179" s="66">
        <v>27</v>
      </c>
      <c r="J179" s="66" t="s">
        <v>194</v>
      </c>
      <c r="K179" s="67" t="s">
        <v>3066</v>
      </c>
      <c r="L179" s="68" t="s">
        <v>3067</v>
      </c>
      <c r="M179" s="68" t="s">
        <v>11</v>
      </c>
      <c r="N179" s="69">
        <v>125979.60860500002</v>
      </c>
      <c r="O179" s="70">
        <v>2770</v>
      </c>
      <c r="P179" s="71">
        <v>44958</v>
      </c>
    </row>
    <row r="180" spans="1:16" x14ac:dyDescent="0.25">
      <c r="A180" s="26" t="s">
        <v>11</v>
      </c>
      <c r="B180" s="30">
        <v>2</v>
      </c>
      <c r="C180" s="616">
        <f>B180/B$184</f>
        <v>0.2857142857142857</v>
      </c>
      <c r="D180" s="32">
        <v>22</v>
      </c>
      <c r="E180" s="616">
        <f>D180/D$184</f>
        <v>0.21153846153846154</v>
      </c>
      <c r="F180" s="413">
        <f>SUM(N178:N179)</f>
        <v>282804.31948000006</v>
      </c>
      <c r="H180" s="65">
        <v>20</v>
      </c>
      <c r="I180" s="66">
        <v>38</v>
      </c>
      <c r="J180" s="66" t="s">
        <v>3068</v>
      </c>
      <c r="K180" s="67" t="s">
        <v>3069</v>
      </c>
      <c r="L180" s="68" t="s">
        <v>3070</v>
      </c>
      <c r="M180" s="68" t="s">
        <v>12</v>
      </c>
      <c r="N180" s="69">
        <v>487337.62511000002</v>
      </c>
      <c r="O180" s="70">
        <v>1993</v>
      </c>
      <c r="P180" s="71">
        <v>47665</v>
      </c>
    </row>
    <row r="181" spans="1:16" x14ac:dyDescent="0.25">
      <c r="A181" s="26" t="s">
        <v>12</v>
      </c>
      <c r="B181" s="30">
        <v>2</v>
      </c>
      <c r="C181" s="616">
        <f>B181/B$184</f>
        <v>0.2857142857142857</v>
      </c>
      <c r="D181" s="32">
        <v>32</v>
      </c>
      <c r="E181" s="616">
        <f>D181/D$184</f>
        <v>0.30769230769230771</v>
      </c>
      <c r="F181" s="413">
        <f>SUM(N180:N181)</f>
        <v>860088.94819500006</v>
      </c>
      <c r="G181" s="127"/>
      <c r="H181" s="65">
        <v>12</v>
      </c>
      <c r="I181" s="66">
        <v>150</v>
      </c>
      <c r="J181" s="66" t="s">
        <v>1676</v>
      </c>
      <c r="K181" s="67" t="s">
        <v>3057</v>
      </c>
      <c r="L181" s="68" t="s">
        <v>3071</v>
      </c>
      <c r="M181" s="68" t="s">
        <v>12</v>
      </c>
      <c r="N181" s="69">
        <v>372751.32308500004</v>
      </c>
      <c r="O181" s="70">
        <v>3018</v>
      </c>
      <c r="P181" s="71">
        <v>45931</v>
      </c>
    </row>
    <row r="182" spans="1:16" x14ac:dyDescent="0.25">
      <c r="A182" s="618" t="s">
        <v>13</v>
      </c>
      <c r="B182" s="619">
        <f>SUM(B180:B181)</f>
        <v>4</v>
      </c>
      <c r="C182" s="632">
        <f t="shared" ref="C182:E182" si="21">SUM(C180:C181)</f>
        <v>0.5714285714285714</v>
      </c>
      <c r="D182" s="619">
        <f t="shared" si="21"/>
        <v>54</v>
      </c>
      <c r="E182" s="632">
        <f t="shared" si="21"/>
        <v>0.51923076923076927</v>
      </c>
      <c r="F182" s="623">
        <f>SUM(F180:F181)</f>
        <v>1142893.2676750002</v>
      </c>
      <c r="H182" s="217"/>
      <c r="I182" s="646"/>
    </row>
    <row r="183" spans="1:16" x14ac:dyDescent="0.25">
      <c r="A183" s="44"/>
      <c r="B183" s="30"/>
      <c r="C183" s="628"/>
      <c r="D183" s="30"/>
      <c r="E183" s="629"/>
      <c r="F183" s="47"/>
    </row>
    <row r="184" spans="1:16" x14ac:dyDescent="0.25">
      <c r="A184" s="630" t="s">
        <v>2346</v>
      </c>
      <c r="B184" s="631">
        <f>SUM(B178,B182)</f>
        <v>7</v>
      </c>
      <c r="C184" s="632">
        <f t="shared" ref="C184:F184" si="22">SUM(C178,C182)</f>
        <v>1</v>
      </c>
      <c r="D184" s="631">
        <f t="shared" si="22"/>
        <v>104</v>
      </c>
      <c r="E184" s="632">
        <f t="shared" si="22"/>
        <v>1</v>
      </c>
      <c r="F184" s="623">
        <f t="shared" si="22"/>
        <v>1142893.2676750002</v>
      </c>
    </row>
    <row r="199" spans="4:4" x14ac:dyDescent="0.25">
      <c r="D199" s="228"/>
    </row>
    <row r="224" ht="15" customHeight="1" x14ac:dyDescent="0.25"/>
    <row r="240" ht="15" customHeight="1" x14ac:dyDescent="0.25"/>
    <row r="241" ht="15" customHeight="1" x14ac:dyDescent="0.25"/>
    <row r="258" spans="4:9" x14ac:dyDescent="0.25">
      <c r="D258" s="105"/>
      <c r="E258" s="644"/>
      <c r="F258" s="377"/>
      <c r="G258" s="127"/>
      <c r="H258" s="128"/>
      <c r="I258" s="90"/>
    </row>
    <row r="259" spans="4:9" x14ac:dyDescent="0.25">
      <c r="D259" s="105"/>
      <c r="E259" s="644"/>
      <c r="F259" s="377"/>
      <c r="G259" s="127"/>
      <c r="H259" s="128"/>
      <c r="I259" s="90"/>
    </row>
    <row r="260" spans="4:9" x14ac:dyDescent="0.25">
      <c r="D260" s="105"/>
      <c r="E260" s="644"/>
      <c r="F260" s="377"/>
      <c r="G260" s="127"/>
      <c r="H260" s="128"/>
      <c r="I260" s="90"/>
    </row>
    <row r="261" spans="4:9" x14ac:dyDescent="0.25">
      <c r="D261" s="105"/>
      <c r="E261" s="644"/>
      <c r="F261" s="377"/>
      <c r="G261" s="127"/>
      <c r="H261" s="128"/>
      <c r="I261" s="90"/>
    </row>
    <row r="262" spans="4:9" x14ac:dyDescent="0.25">
      <c r="D262" s="105"/>
      <c r="E262" s="644"/>
      <c r="F262" s="377"/>
      <c r="G262" s="127"/>
      <c r="H262" s="128"/>
      <c r="I262" s="90"/>
    </row>
    <row r="263" spans="4:9" x14ac:dyDescent="0.25">
      <c r="D263" s="105"/>
      <c r="E263" s="644"/>
      <c r="F263" s="377"/>
      <c r="G263" s="127"/>
      <c r="H263" s="128"/>
      <c r="I263" s="90"/>
    </row>
    <row r="279" spans="4:9" x14ac:dyDescent="0.25">
      <c r="D279" s="105"/>
      <c r="E279" s="644"/>
      <c r="F279" s="648"/>
      <c r="G279" s="127"/>
      <c r="H279" s="128"/>
      <c r="I279" s="90"/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0EACF-F236-4FE5-9B58-98416B9C5AC7}">
  <dimension ref="A1:P730"/>
  <sheetViews>
    <sheetView tabSelected="1" workbookViewId="0">
      <selection activeCell="I3" sqref="I3"/>
    </sheetView>
  </sheetViews>
  <sheetFormatPr baseColWidth="10" defaultRowHeight="15" x14ac:dyDescent="0.25"/>
  <cols>
    <col min="1" max="1" width="27.85546875" bestFit="1" customWidth="1"/>
    <col min="2" max="2" width="12.7109375" customWidth="1"/>
    <col min="3" max="3" width="10.7109375" style="329" customWidth="1"/>
    <col min="4" max="4" width="14" customWidth="1"/>
    <col min="5" max="5" width="11.28515625" style="228" customWidth="1"/>
    <col min="6" max="6" width="18" style="51" customWidth="1"/>
    <col min="7" max="7" width="18.42578125" customWidth="1"/>
    <col min="8" max="8" width="17" customWidth="1"/>
    <col min="9" max="9" width="15.7109375" customWidth="1"/>
    <col min="10" max="10" width="19.5703125" customWidth="1"/>
    <col min="11" max="11" width="16.42578125" customWidth="1"/>
    <col min="13" max="13" width="19.28515625" bestFit="1" customWidth="1"/>
    <col min="14" max="14" width="14.85546875" style="51" customWidth="1"/>
  </cols>
  <sheetData>
    <row r="1" spans="1:10" ht="45.75" customHeight="1" thickTop="1" thickBot="1" x14ac:dyDescent="0.3">
      <c r="A1" s="850" t="s">
        <v>3899</v>
      </c>
      <c r="B1" s="2" t="s">
        <v>1788</v>
      </c>
      <c r="C1" s="513"/>
      <c r="D1" s="4"/>
      <c r="E1" s="514"/>
      <c r="F1" s="6"/>
      <c r="G1" s="401"/>
      <c r="H1" s="7"/>
      <c r="I1" s="7"/>
      <c r="J1" s="7"/>
    </row>
    <row r="2" spans="1:10" ht="45.75" customHeight="1" thickTop="1" thickBot="1" x14ac:dyDescent="0.3">
      <c r="A2" s="7"/>
      <c r="B2" s="2"/>
      <c r="C2" s="513"/>
      <c r="D2" s="4"/>
      <c r="E2" s="514"/>
      <c r="F2" s="6"/>
      <c r="G2" s="401"/>
      <c r="H2" s="7"/>
      <c r="I2" s="7"/>
      <c r="J2" s="7"/>
    </row>
    <row r="3" spans="1:10" ht="45.75" customHeight="1" thickBot="1" x14ac:dyDescent="0.3">
      <c r="A3" s="851" t="s">
        <v>3900</v>
      </c>
      <c r="B3" s="852"/>
      <c r="C3" s="176"/>
      <c r="D3" s="9"/>
      <c r="E3" s="176"/>
      <c r="F3" s="10"/>
      <c r="G3" s="401"/>
      <c r="H3" s="7"/>
      <c r="I3" s="7"/>
      <c r="J3" s="7"/>
    </row>
    <row r="4" spans="1:10" ht="15.75" thickBot="1" x14ac:dyDescent="0.3">
      <c r="A4" s="11"/>
      <c r="B4" s="12"/>
      <c r="C4" s="176"/>
      <c r="D4" s="9"/>
      <c r="E4" s="178"/>
      <c r="F4" s="14"/>
      <c r="G4" s="401"/>
      <c r="H4" s="7"/>
      <c r="I4" s="7"/>
      <c r="J4" s="7"/>
    </row>
    <row r="5" spans="1:10" ht="45.75" customHeight="1" thickBot="1" x14ac:dyDescent="0.3">
      <c r="A5" s="853" t="s">
        <v>2</v>
      </c>
      <c r="B5" s="854" t="s">
        <v>3</v>
      </c>
      <c r="C5" s="855" t="s">
        <v>4</v>
      </c>
      <c r="D5" s="854" t="s">
        <v>5</v>
      </c>
      <c r="E5" s="856" t="s">
        <v>4</v>
      </c>
      <c r="F5" s="857" t="s">
        <v>6</v>
      </c>
      <c r="G5" s="401"/>
      <c r="H5" s="7"/>
      <c r="I5" s="7"/>
      <c r="J5" s="7"/>
    </row>
    <row r="6" spans="1:10" ht="15" customHeight="1" thickTop="1" x14ac:dyDescent="0.25">
      <c r="A6" s="20" t="s">
        <v>7</v>
      </c>
      <c r="B6" s="21">
        <v>286</v>
      </c>
      <c r="C6" s="27">
        <f>B6/B$15</f>
        <v>0.54580152671755722</v>
      </c>
      <c r="D6" s="23">
        <v>1395</v>
      </c>
      <c r="E6" s="27">
        <f>D6/D$15</f>
        <v>0.51286764705882348</v>
      </c>
      <c r="F6" s="24"/>
      <c r="G6" s="401"/>
      <c r="H6" s="217"/>
    </row>
    <row r="7" spans="1:10" ht="15" customHeight="1" x14ac:dyDescent="0.25">
      <c r="A7" s="25" t="s">
        <v>8</v>
      </c>
      <c r="B7" s="26">
        <v>147</v>
      </c>
      <c r="C7" s="27">
        <f>B7/B$15</f>
        <v>0.28053435114503816</v>
      </c>
      <c r="D7" s="28">
        <v>861</v>
      </c>
      <c r="E7" s="27">
        <f>D7/D$15</f>
        <v>0.31654411764705881</v>
      </c>
      <c r="F7" s="29"/>
      <c r="G7" s="401"/>
    </row>
    <row r="8" spans="1:10" ht="15" customHeight="1" x14ac:dyDescent="0.25">
      <c r="A8" s="25" t="s">
        <v>9</v>
      </c>
      <c r="B8" s="30">
        <v>43</v>
      </c>
      <c r="C8" s="27">
        <f>B8/B$15</f>
        <v>8.2061068702290074E-2</v>
      </c>
      <c r="D8" s="32">
        <v>319</v>
      </c>
      <c r="E8" s="27">
        <f>D8/D$15</f>
        <v>0.11727941176470588</v>
      </c>
      <c r="F8" s="29"/>
      <c r="G8" s="401"/>
      <c r="H8" s="136"/>
    </row>
    <row r="9" spans="1:10" ht="15" customHeight="1" x14ac:dyDescent="0.25">
      <c r="A9" s="858" t="s">
        <v>10</v>
      </c>
      <c r="B9" s="859">
        <f>SUM(B6:B8)</f>
        <v>476</v>
      </c>
      <c r="C9" s="860">
        <f t="shared" ref="C9:F9" si="0">SUM(C6:C8)</f>
        <v>0.90839694656488534</v>
      </c>
      <c r="D9" s="859">
        <f t="shared" si="0"/>
        <v>2575</v>
      </c>
      <c r="E9" s="860">
        <f t="shared" si="0"/>
        <v>0.9466911764705882</v>
      </c>
      <c r="F9" s="861">
        <f t="shared" si="0"/>
        <v>0</v>
      </c>
      <c r="G9" s="401"/>
    </row>
    <row r="10" spans="1:10" ht="15" customHeight="1" x14ac:dyDescent="0.25">
      <c r="A10" s="26"/>
      <c r="B10" s="30"/>
      <c r="C10" s="39"/>
      <c r="D10" s="30"/>
      <c r="E10" s="40"/>
      <c r="F10" s="41"/>
      <c r="G10" s="401"/>
      <c r="H10" s="7"/>
      <c r="I10" s="7"/>
      <c r="J10" s="7"/>
    </row>
    <row r="11" spans="1:10" ht="15" customHeight="1" x14ac:dyDescent="0.25">
      <c r="A11" s="26" t="s">
        <v>11</v>
      </c>
      <c r="B11" s="30">
        <v>28</v>
      </c>
      <c r="C11" s="27">
        <f>B11/B$15</f>
        <v>5.3435114503816793E-2</v>
      </c>
      <c r="D11" s="32">
        <v>95</v>
      </c>
      <c r="E11" s="27">
        <f>D11/D$15</f>
        <v>3.4926470588235295E-2</v>
      </c>
      <c r="F11" s="413">
        <v>747337.22</v>
      </c>
      <c r="G11" s="488"/>
      <c r="H11" s="862"/>
      <c r="I11" s="7" t="s">
        <v>3901</v>
      </c>
      <c r="J11" s="7" t="s">
        <v>3902</v>
      </c>
    </row>
    <row r="12" spans="1:10" ht="15" customHeight="1" x14ac:dyDescent="0.25">
      <c r="A12" s="26" t="s">
        <v>12</v>
      </c>
      <c r="B12" s="30">
        <v>20</v>
      </c>
      <c r="C12" s="27">
        <f>B12/B$15</f>
        <v>3.8167938931297711E-2</v>
      </c>
      <c r="D12" s="32">
        <v>50</v>
      </c>
      <c r="E12" s="27">
        <f>D12/D$15</f>
        <v>1.8382352941176471E-2</v>
      </c>
      <c r="F12" s="413">
        <v>3720459.32</v>
      </c>
      <c r="G12" s="401"/>
      <c r="H12" s="862"/>
      <c r="I12" s="7"/>
      <c r="J12" s="7"/>
    </row>
    <row r="13" spans="1:10" ht="15" customHeight="1" x14ac:dyDescent="0.25">
      <c r="A13" s="858" t="s">
        <v>13</v>
      </c>
      <c r="B13" s="859">
        <f>SUM(B11:B12)</f>
        <v>48</v>
      </c>
      <c r="C13" s="860">
        <f t="shared" ref="C13:F13" si="1">SUM(C11:C12)</f>
        <v>9.1603053435114504E-2</v>
      </c>
      <c r="D13" s="859">
        <f t="shared" si="1"/>
        <v>145</v>
      </c>
      <c r="E13" s="860">
        <f t="shared" si="1"/>
        <v>5.330882352941177E-2</v>
      </c>
      <c r="F13" s="861">
        <f t="shared" si="1"/>
        <v>4467796.54</v>
      </c>
      <c r="G13" s="401"/>
      <c r="H13" s="7"/>
      <c r="I13" s="7"/>
      <c r="J13" s="7"/>
    </row>
    <row r="14" spans="1:10" ht="15" customHeight="1" x14ac:dyDescent="0.25">
      <c r="A14" s="44"/>
      <c r="B14" s="30"/>
      <c r="C14" s="45"/>
      <c r="D14" s="30"/>
      <c r="E14" s="46"/>
      <c r="F14" s="47"/>
      <c r="G14" s="401"/>
      <c r="H14" s="7"/>
      <c r="I14" s="7"/>
      <c r="J14" s="7"/>
    </row>
    <row r="15" spans="1:10" ht="30" x14ac:dyDescent="0.25">
      <c r="A15" s="863" t="s">
        <v>3903</v>
      </c>
      <c r="B15" s="864">
        <f>SUM(B9,B13)</f>
        <v>524</v>
      </c>
      <c r="C15" s="860">
        <f t="shared" ref="C15:F15" si="2">SUM(C9,C13)</f>
        <v>0.99999999999999989</v>
      </c>
      <c r="D15" s="864">
        <f t="shared" si="2"/>
        <v>2720</v>
      </c>
      <c r="E15" s="860">
        <f t="shared" si="2"/>
        <v>1</v>
      </c>
      <c r="F15" s="861">
        <f t="shared" si="2"/>
        <v>4467796.54</v>
      </c>
      <c r="G15" s="97"/>
    </row>
    <row r="16" spans="1:10" ht="15" customHeight="1" x14ac:dyDescent="0.25">
      <c r="A16" s="149"/>
      <c r="B16" s="345"/>
      <c r="C16" s="131"/>
      <c r="D16" s="346"/>
      <c r="E16" s="133"/>
      <c r="F16" s="134"/>
      <c r="G16" s="97"/>
    </row>
    <row r="17" spans="1:16" ht="15" customHeight="1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865" t="s">
        <v>3904</v>
      </c>
      <c r="B18" s="50"/>
      <c r="C18" s="178"/>
      <c r="D18" s="9"/>
      <c r="E18" s="176"/>
      <c r="F18" s="10"/>
    </row>
    <row r="19" spans="1:16" ht="15" customHeight="1" thickTop="1" thickBot="1" x14ac:dyDescent="0.3">
      <c r="A19" s="11"/>
      <c r="B19" s="12"/>
      <c r="C19" s="176"/>
      <c r="D19" s="9"/>
      <c r="E19" s="176"/>
      <c r="F19" s="10"/>
    </row>
    <row r="20" spans="1:16" ht="45.75" customHeight="1" thickTop="1" thickBot="1" x14ac:dyDescent="0.3">
      <c r="A20" s="866" t="s">
        <v>16</v>
      </c>
      <c r="B20" s="12"/>
      <c r="C20" s="176"/>
      <c r="D20" s="9"/>
      <c r="E20" s="176"/>
      <c r="F20" s="10"/>
      <c r="H20" s="867" t="s">
        <v>17</v>
      </c>
      <c r="I20" s="54"/>
    </row>
    <row r="21" spans="1:16" ht="15" customHeight="1" thickTop="1" thickBot="1" x14ac:dyDescent="0.3">
      <c r="A21" s="11"/>
      <c r="B21" s="12"/>
      <c r="C21" s="176"/>
      <c r="D21" s="9"/>
      <c r="E21" s="178"/>
      <c r="F21" s="14"/>
    </row>
    <row r="22" spans="1:16" ht="45.75" customHeight="1" thickTop="1" thickBot="1" x14ac:dyDescent="0.3">
      <c r="A22" s="853" t="s">
        <v>2</v>
      </c>
      <c r="B22" s="854" t="s">
        <v>3</v>
      </c>
      <c r="C22" s="855" t="s">
        <v>4</v>
      </c>
      <c r="D22" s="854" t="s">
        <v>5</v>
      </c>
      <c r="E22" s="856" t="s">
        <v>4</v>
      </c>
      <c r="F22" s="857" t="s">
        <v>6</v>
      </c>
      <c r="G22" s="55"/>
      <c r="H22" s="868" t="s">
        <v>18</v>
      </c>
      <c r="I22" s="869" t="s">
        <v>19</v>
      </c>
      <c r="J22" s="870" t="s">
        <v>20</v>
      </c>
      <c r="K22" s="870" t="s">
        <v>21</v>
      </c>
      <c r="L22" s="870" t="s">
        <v>22</v>
      </c>
      <c r="M22" s="870" t="s">
        <v>23</v>
      </c>
      <c r="N22" s="871" t="s">
        <v>6</v>
      </c>
      <c r="O22" s="870" t="s">
        <v>24</v>
      </c>
      <c r="P22" s="872" t="s">
        <v>25</v>
      </c>
    </row>
    <row r="23" spans="1:16" ht="15" customHeight="1" thickTop="1" x14ac:dyDescent="0.25">
      <c r="A23" s="20" t="s">
        <v>7</v>
      </c>
      <c r="B23" s="21">
        <v>1</v>
      </c>
      <c r="C23" s="27">
        <v>1</v>
      </c>
      <c r="D23" s="23">
        <v>13</v>
      </c>
      <c r="E23" s="27">
        <v>1</v>
      </c>
      <c r="F23" s="24"/>
      <c r="G23" s="316"/>
      <c r="H23" s="96">
        <v>13</v>
      </c>
      <c r="I23" s="66">
        <v>31</v>
      </c>
      <c r="J23" s="66" t="s">
        <v>3905</v>
      </c>
      <c r="K23" s="67" t="s">
        <v>3906</v>
      </c>
      <c r="L23" s="68" t="s">
        <v>3907</v>
      </c>
      <c r="M23" s="68" t="s">
        <v>7</v>
      </c>
      <c r="N23" s="69">
        <v>0</v>
      </c>
      <c r="O23" s="68">
        <v>2094</v>
      </c>
      <c r="P23" s="71">
        <v>42675</v>
      </c>
    </row>
    <row r="24" spans="1:16" x14ac:dyDescent="0.25">
      <c r="A24" s="25" t="s">
        <v>8</v>
      </c>
      <c r="B24" s="26">
        <v>0</v>
      </c>
      <c r="C24" s="27">
        <v>0</v>
      </c>
      <c r="D24" s="28">
        <v>0</v>
      </c>
      <c r="E24" s="27">
        <v>0</v>
      </c>
      <c r="F24" s="29"/>
      <c r="G24" s="136"/>
    </row>
    <row r="25" spans="1:16" x14ac:dyDescent="0.25">
      <c r="A25" s="25" t="s">
        <v>9</v>
      </c>
      <c r="B25" s="30">
        <v>0</v>
      </c>
      <c r="C25" s="27">
        <v>0</v>
      </c>
      <c r="D25" s="32">
        <v>0</v>
      </c>
      <c r="E25" s="27">
        <v>0</v>
      </c>
      <c r="F25" s="29"/>
    </row>
    <row r="26" spans="1:16" ht="15" customHeight="1" x14ac:dyDescent="0.25">
      <c r="A26" s="858" t="s">
        <v>10</v>
      </c>
      <c r="B26" s="859">
        <f>SUM(B23:B25)</f>
        <v>1</v>
      </c>
      <c r="C26" s="873">
        <f>SUM(C23:C25)</f>
        <v>1</v>
      </c>
      <c r="D26" s="874">
        <f>SUM(D23:D25)</f>
        <v>13</v>
      </c>
      <c r="E26" s="875">
        <f>SUM(E23:E25)</f>
        <v>1</v>
      </c>
      <c r="F26" s="861">
        <v>0</v>
      </c>
      <c r="G26" s="127"/>
      <c r="H26" s="128"/>
      <c r="I26" s="90"/>
    </row>
    <row r="27" spans="1:16" x14ac:dyDescent="0.25">
      <c r="A27" s="26"/>
      <c r="B27" s="30">
        <v>0</v>
      </c>
      <c r="C27" s="39">
        <v>0</v>
      </c>
      <c r="D27" s="30">
        <v>0</v>
      </c>
      <c r="E27" s="40">
        <v>0</v>
      </c>
      <c r="F27" s="41">
        <v>0</v>
      </c>
      <c r="G27" s="127"/>
      <c r="H27" s="128"/>
      <c r="I27" s="90"/>
    </row>
    <row r="28" spans="1:16" x14ac:dyDescent="0.25">
      <c r="A28" s="26" t="s">
        <v>11</v>
      </c>
      <c r="B28" s="30">
        <v>0</v>
      </c>
      <c r="C28" s="27">
        <v>0</v>
      </c>
      <c r="D28" s="32">
        <v>0</v>
      </c>
      <c r="E28" s="27">
        <v>0</v>
      </c>
      <c r="F28" s="413">
        <v>0</v>
      </c>
      <c r="G28" s="127"/>
      <c r="H28" s="128"/>
      <c r="I28" s="90"/>
    </row>
    <row r="29" spans="1:16" x14ac:dyDescent="0.25">
      <c r="A29" s="26" t="s">
        <v>12</v>
      </c>
      <c r="B29" s="30">
        <v>0</v>
      </c>
      <c r="C29" s="27">
        <v>0</v>
      </c>
      <c r="D29" s="32">
        <v>0</v>
      </c>
      <c r="E29" s="27">
        <v>0</v>
      </c>
      <c r="F29" s="413">
        <v>0</v>
      </c>
      <c r="G29" s="136"/>
    </row>
    <row r="30" spans="1:16" x14ac:dyDescent="0.25">
      <c r="A30" s="858" t="s">
        <v>13</v>
      </c>
      <c r="B30" s="859">
        <v>0</v>
      </c>
      <c r="C30" s="873">
        <v>0</v>
      </c>
      <c r="D30" s="874">
        <v>0</v>
      </c>
      <c r="E30" s="860">
        <v>0</v>
      </c>
      <c r="F30" s="876">
        <v>0</v>
      </c>
    </row>
    <row r="31" spans="1:16" ht="15" customHeight="1" x14ac:dyDescent="0.25">
      <c r="A31" s="44"/>
      <c r="B31" s="30"/>
      <c r="C31" s="45"/>
      <c r="D31" s="30"/>
      <c r="E31" s="46"/>
      <c r="F31" s="47"/>
      <c r="G31" s="127"/>
      <c r="H31" s="128"/>
      <c r="I31" s="90"/>
    </row>
    <row r="32" spans="1:16" x14ac:dyDescent="0.25">
      <c r="A32" s="863" t="s">
        <v>2346</v>
      </c>
      <c r="B32" s="864">
        <f>SUM(B26:B31)</f>
        <v>1</v>
      </c>
      <c r="C32" s="860">
        <f>SUM(C26:C31)</f>
        <v>1</v>
      </c>
      <c r="D32" s="877">
        <f>SUM(D26:D31)</f>
        <v>13</v>
      </c>
      <c r="E32" s="860">
        <f>SUM(E26:E31)</f>
        <v>1</v>
      </c>
      <c r="F32" s="861">
        <v>0</v>
      </c>
    </row>
    <row r="33" spans="1:16" ht="15.75" thickBot="1" x14ac:dyDescent="0.3"/>
    <row r="34" spans="1:16" ht="45.75" customHeight="1" thickBot="1" x14ac:dyDescent="0.3">
      <c r="A34" s="865" t="s">
        <v>3908</v>
      </c>
      <c r="B34" s="50"/>
      <c r="C34" s="178"/>
      <c r="D34" s="9"/>
      <c r="E34" s="176"/>
      <c r="F34" s="10"/>
    </row>
    <row r="35" spans="1:16" ht="16.5" thickTop="1" thickBot="1" x14ac:dyDescent="0.3">
      <c r="A35" s="11"/>
      <c r="B35" s="12"/>
      <c r="C35" s="176"/>
      <c r="D35" s="9"/>
      <c r="E35" s="176"/>
      <c r="F35" s="10"/>
    </row>
    <row r="36" spans="1:16" ht="45.75" customHeight="1" thickTop="1" thickBot="1" x14ac:dyDescent="0.3">
      <c r="A36" s="866" t="s">
        <v>16</v>
      </c>
      <c r="B36" s="12"/>
      <c r="C36" s="176"/>
      <c r="D36" s="9"/>
      <c r="E36" s="176"/>
      <c r="F36" s="10"/>
      <c r="H36" s="867" t="s">
        <v>17</v>
      </c>
      <c r="I36" s="54"/>
    </row>
    <row r="37" spans="1:16" ht="16.5" thickTop="1" thickBot="1" x14ac:dyDescent="0.3">
      <c r="A37" s="11"/>
      <c r="B37" s="12"/>
      <c r="C37" s="176"/>
      <c r="D37" s="9"/>
      <c r="E37" s="178"/>
      <c r="F37" s="14"/>
    </row>
    <row r="38" spans="1:16" ht="45.75" customHeight="1" thickTop="1" thickBot="1" x14ac:dyDescent="0.3">
      <c r="A38" s="853" t="s">
        <v>2</v>
      </c>
      <c r="B38" s="854" t="s">
        <v>3</v>
      </c>
      <c r="C38" s="855" t="s">
        <v>4</v>
      </c>
      <c r="D38" s="854" t="s">
        <v>5</v>
      </c>
      <c r="E38" s="856" t="s">
        <v>4</v>
      </c>
      <c r="F38" s="857" t="s">
        <v>6</v>
      </c>
      <c r="G38" s="55"/>
      <c r="H38" s="868" t="s">
        <v>18</v>
      </c>
      <c r="I38" s="869" t="s">
        <v>19</v>
      </c>
      <c r="J38" s="870" t="s">
        <v>20</v>
      </c>
      <c r="K38" s="870" t="s">
        <v>21</v>
      </c>
      <c r="L38" s="870" t="s">
        <v>22</v>
      </c>
      <c r="M38" s="870" t="s">
        <v>23</v>
      </c>
      <c r="N38" s="871" t="s">
        <v>6</v>
      </c>
      <c r="O38" s="870" t="s">
        <v>24</v>
      </c>
      <c r="P38" s="872" t="s">
        <v>25</v>
      </c>
    </row>
    <row r="39" spans="1:16" ht="15.75" thickTop="1" x14ac:dyDescent="0.25">
      <c r="A39" s="20" t="s">
        <v>7</v>
      </c>
      <c r="B39" s="21">
        <v>1</v>
      </c>
      <c r="C39" s="27">
        <v>1</v>
      </c>
      <c r="D39" s="23">
        <v>10</v>
      </c>
      <c r="E39" s="27">
        <v>1</v>
      </c>
      <c r="F39" s="24"/>
      <c r="G39" s="316"/>
      <c r="H39" s="96">
        <v>10</v>
      </c>
      <c r="I39" s="66">
        <v>100</v>
      </c>
      <c r="J39" s="66" t="s">
        <v>149</v>
      </c>
      <c r="K39" s="67" t="s">
        <v>3909</v>
      </c>
      <c r="L39" s="68" t="s">
        <v>3910</v>
      </c>
      <c r="M39" s="68" t="s">
        <v>7</v>
      </c>
      <c r="N39" s="69">
        <v>0</v>
      </c>
      <c r="O39" s="68">
        <v>2021</v>
      </c>
      <c r="P39" s="71">
        <v>43252</v>
      </c>
    </row>
    <row r="40" spans="1:16" x14ac:dyDescent="0.25">
      <c r="A40" s="25" t="s">
        <v>8</v>
      </c>
      <c r="B40" s="26">
        <v>0</v>
      </c>
      <c r="C40" s="27">
        <v>0</v>
      </c>
      <c r="D40" s="28">
        <v>0</v>
      </c>
      <c r="E40" s="27">
        <v>0</v>
      </c>
      <c r="F40" s="29"/>
      <c r="G40" s="136"/>
    </row>
    <row r="41" spans="1:16" x14ac:dyDescent="0.25">
      <c r="A41" s="25" t="s">
        <v>9</v>
      </c>
      <c r="B41" s="30">
        <v>0</v>
      </c>
      <c r="C41" s="27">
        <v>0</v>
      </c>
      <c r="D41" s="32">
        <v>0</v>
      </c>
      <c r="E41" s="27">
        <v>0</v>
      </c>
      <c r="F41" s="29"/>
    </row>
    <row r="42" spans="1:16" x14ac:dyDescent="0.25">
      <c r="A42" s="858" t="s">
        <v>10</v>
      </c>
      <c r="B42" s="859">
        <f>SUM(B39:B41)</f>
        <v>1</v>
      </c>
      <c r="C42" s="873">
        <f>SUM(C39:C41)</f>
        <v>1</v>
      </c>
      <c r="D42" s="874">
        <f>SUM(D39:D41)</f>
        <v>10</v>
      </c>
      <c r="E42" s="875">
        <f>SUM(E39:E41)</f>
        <v>1</v>
      </c>
      <c r="F42" s="861">
        <v>0</v>
      </c>
      <c r="G42" s="127"/>
      <c r="H42" s="128"/>
      <c r="I42" s="90"/>
    </row>
    <row r="43" spans="1:16" x14ac:dyDescent="0.25">
      <c r="A43" s="26"/>
      <c r="B43" s="30">
        <v>0</v>
      </c>
      <c r="C43" s="39">
        <v>0</v>
      </c>
      <c r="D43" s="30">
        <v>0</v>
      </c>
      <c r="E43" s="40">
        <v>0</v>
      </c>
      <c r="F43" s="41">
        <v>0</v>
      </c>
      <c r="G43" s="127"/>
      <c r="H43" s="128"/>
      <c r="I43" s="90"/>
    </row>
    <row r="44" spans="1:16" x14ac:dyDescent="0.25">
      <c r="A44" s="26" t="s">
        <v>11</v>
      </c>
      <c r="B44" s="30">
        <v>0</v>
      </c>
      <c r="C44" s="27">
        <v>0</v>
      </c>
      <c r="D44" s="32">
        <v>0</v>
      </c>
      <c r="E44" s="27">
        <v>0</v>
      </c>
      <c r="F44" s="413">
        <v>0</v>
      </c>
      <c r="G44" s="127"/>
      <c r="H44" s="128"/>
      <c r="I44" s="90"/>
    </row>
    <row r="45" spans="1:16" x14ac:dyDescent="0.25">
      <c r="A45" s="26" t="s">
        <v>12</v>
      </c>
      <c r="B45" s="30">
        <v>0</v>
      </c>
      <c r="C45" s="27">
        <v>0</v>
      </c>
      <c r="D45" s="32">
        <v>0</v>
      </c>
      <c r="E45" s="27">
        <v>0</v>
      </c>
      <c r="F45" s="413">
        <v>0</v>
      </c>
      <c r="G45" s="136"/>
    </row>
    <row r="46" spans="1:16" x14ac:dyDescent="0.25">
      <c r="A46" s="858" t="s">
        <v>13</v>
      </c>
      <c r="B46" s="859">
        <v>0</v>
      </c>
      <c r="C46" s="873">
        <v>0</v>
      </c>
      <c r="D46" s="874">
        <v>0</v>
      </c>
      <c r="E46" s="860">
        <v>0</v>
      </c>
      <c r="F46" s="876">
        <v>0</v>
      </c>
    </row>
    <row r="47" spans="1:16" x14ac:dyDescent="0.25">
      <c r="A47" s="44"/>
      <c r="B47" s="30"/>
      <c r="C47" s="45"/>
      <c r="D47" s="30"/>
      <c r="E47" s="46"/>
      <c r="F47" s="47"/>
      <c r="G47" s="127"/>
      <c r="H47" s="128"/>
      <c r="I47" s="90"/>
    </row>
    <row r="48" spans="1:16" x14ac:dyDescent="0.25">
      <c r="A48" s="863" t="s">
        <v>2346</v>
      </c>
      <c r="B48" s="864">
        <f>SUM(B42:B47)</f>
        <v>1</v>
      </c>
      <c r="C48" s="860">
        <f>SUM(C42:C47)</f>
        <v>1</v>
      </c>
      <c r="D48" s="877">
        <f>SUM(D42:D47)</f>
        <v>10</v>
      </c>
      <c r="E48" s="860">
        <f>SUM(E42:E47)</f>
        <v>1</v>
      </c>
      <c r="F48" s="861">
        <v>0</v>
      </c>
    </row>
    <row r="49" spans="1:16" ht="15.75" thickBot="1" x14ac:dyDescent="0.3"/>
    <row r="50" spans="1:16" ht="45.75" customHeight="1" thickBot="1" x14ac:dyDescent="0.3">
      <c r="A50" s="865" t="s">
        <v>3911</v>
      </c>
      <c r="B50" s="50"/>
      <c r="C50" s="178"/>
      <c r="D50" s="9"/>
      <c r="E50" s="176"/>
      <c r="F50" s="10"/>
    </row>
    <row r="51" spans="1:16" ht="16.5" thickTop="1" thickBot="1" x14ac:dyDescent="0.3">
      <c r="A51" s="11"/>
      <c r="B51" s="12"/>
      <c r="C51" s="176"/>
      <c r="D51" s="9"/>
      <c r="E51" s="176"/>
      <c r="F51" s="10"/>
    </row>
    <row r="52" spans="1:16" ht="45.75" customHeight="1" thickTop="1" thickBot="1" x14ac:dyDescent="0.3">
      <c r="A52" s="866" t="s">
        <v>16</v>
      </c>
      <c r="B52" s="12"/>
      <c r="C52" s="176"/>
      <c r="D52" s="9"/>
      <c r="E52" s="176"/>
      <c r="F52" s="10"/>
      <c r="H52" s="867" t="s">
        <v>17</v>
      </c>
      <c r="I52" s="54"/>
    </row>
    <row r="53" spans="1:16" ht="16.5" thickTop="1" thickBot="1" x14ac:dyDescent="0.3">
      <c r="A53" s="11"/>
      <c r="B53" s="12"/>
      <c r="C53" s="176"/>
      <c r="D53" s="9"/>
      <c r="E53" s="178"/>
      <c r="F53" s="14"/>
    </row>
    <row r="54" spans="1:16" ht="45.75" customHeight="1" thickTop="1" thickBot="1" x14ac:dyDescent="0.3">
      <c r="A54" s="853" t="s">
        <v>2</v>
      </c>
      <c r="B54" s="854" t="s">
        <v>3</v>
      </c>
      <c r="C54" s="855" t="s">
        <v>4</v>
      </c>
      <c r="D54" s="854" t="s">
        <v>5</v>
      </c>
      <c r="E54" s="856" t="s">
        <v>4</v>
      </c>
      <c r="F54" s="857" t="s">
        <v>6</v>
      </c>
      <c r="G54" s="55"/>
      <c r="H54" s="868" t="s">
        <v>18</v>
      </c>
      <c r="I54" s="869" t="s">
        <v>19</v>
      </c>
      <c r="J54" s="870" t="s">
        <v>20</v>
      </c>
      <c r="K54" s="870" t="s">
        <v>21</v>
      </c>
      <c r="L54" s="870" t="s">
        <v>22</v>
      </c>
      <c r="M54" s="870" t="s">
        <v>23</v>
      </c>
      <c r="N54" s="871" t="s">
        <v>6</v>
      </c>
      <c r="O54" s="870" t="s">
        <v>24</v>
      </c>
      <c r="P54" s="872" t="s">
        <v>25</v>
      </c>
    </row>
    <row r="55" spans="1:16" ht="27" thickTop="1" x14ac:dyDescent="0.25">
      <c r="A55" s="20" t="s">
        <v>7</v>
      </c>
      <c r="B55" s="21">
        <v>1</v>
      </c>
      <c r="C55" s="27">
        <v>1</v>
      </c>
      <c r="D55" s="23">
        <v>10</v>
      </c>
      <c r="E55" s="27">
        <v>1</v>
      </c>
      <c r="F55" s="24"/>
      <c r="G55" s="316"/>
      <c r="H55" s="96">
        <v>10</v>
      </c>
      <c r="I55" s="66">
        <v>44</v>
      </c>
      <c r="J55" s="66" t="s">
        <v>194</v>
      </c>
      <c r="K55" s="67" t="s">
        <v>3912</v>
      </c>
      <c r="L55" s="68" t="s">
        <v>3913</v>
      </c>
      <c r="M55" s="68" t="s">
        <v>7</v>
      </c>
      <c r="N55" s="69">
        <v>0</v>
      </c>
      <c r="O55" s="68">
        <v>2686</v>
      </c>
      <c r="P55" s="71">
        <v>45200</v>
      </c>
    </row>
    <row r="56" spans="1:16" x14ac:dyDescent="0.25">
      <c r="A56" s="25" t="s">
        <v>8</v>
      </c>
      <c r="B56" s="26">
        <v>0</v>
      </c>
      <c r="C56" s="27">
        <v>0</v>
      </c>
      <c r="D56" s="28">
        <v>0</v>
      </c>
      <c r="E56" s="27">
        <v>0</v>
      </c>
      <c r="F56" s="29"/>
      <c r="G56" s="136"/>
    </row>
    <row r="57" spans="1:16" x14ac:dyDescent="0.25">
      <c r="A57" s="25" t="s">
        <v>9</v>
      </c>
      <c r="B57" s="30">
        <v>0</v>
      </c>
      <c r="C57" s="27">
        <v>0</v>
      </c>
      <c r="D57" s="32">
        <v>0</v>
      </c>
      <c r="E57" s="27">
        <v>0</v>
      </c>
      <c r="F57" s="29"/>
    </row>
    <row r="58" spans="1:16" x14ac:dyDescent="0.25">
      <c r="A58" s="858" t="s">
        <v>10</v>
      </c>
      <c r="B58" s="859">
        <f>SUM(B55:B57)</f>
        <v>1</v>
      </c>
      <c r="C58" s="873">
        <f>SUM(C55:C57)</f>
        <v>1</v>
      </c>
      <c r="D58" s="874">
        <f>SUM(D55:D57)</f>
        <v>10</v>
      </c>
      <c r="E58" s="875">
        <f>SUM(E55:E57)</f>
        <v>1</v>
      </c>
      <c r="F58" s="861">
        <v>0</v>
      </c>
      <c r="G58" s="127"/>
      <c r="H58" s="128"/>
      <c r="I58" s="90"/>
    </row>
    <row r="59" spans="1:16" x14ac:dyDescent="0.25">
      <c r="A59" s="26"/>
      <c r="B59" s="30">
        <v>0</v>
      </c>
      <c r="C59" s="39">
        <v>0</v>
      </c>
      <c r="D59" s="30">
        <v>0</v>
      </c>
      <c r="E59" s="40">
        <v>0</v>
      </c>
      <c r="F59" s="41">
        <v>0</v>
      </c>
      <c r="G59" s="127"/>
      <c r="H59" s="128"/>
      <c r="I59" s="90"/>
    </row>
    <row r="60" spans="1:16" x14ac:dyDescent="0.25">
      <c r="A60" s="26" t="s">
        <v>11</v>
      </c>
      <c r="B60" s="30">
        <v>0</v>
      </c>
      <c r="C60" s="27">
        <v>0</v>
      </c>
      <c r="D60" s="32">
        <v>0</v>
      </c>
      <c r="E60" s="27">
        <v>0</v>
      </c>
      <c r="F60" s="413">
        <v>0</v>
      </c>
      <c r="G60" s="127"/>
      <c r="H60" s="128"/>
      <c r="I60" s="90"/>
    </row>
    <row r="61" spans="1:16" x14ac:dyDescent="0.25">
      <c r="A61" s="26" t="s">
        <v>12</v>
      </c>
      <c r="B61" s="30">
        <v>0</v>
      </c>
      <c r="C61" s="27">
        <v>0</v>
      </c>
      <c r="D61" s="32">
        <v>0</v>
      </c>
      <c r="E61" s="27">
        <v>0</v>
      </c>
      <c r="F61" s="413">
        <v>0</v>
      </c>
      <c r="G61" s="136"/>
    </row>
    <row r="62" spans="1:16" x14ac:dyDescent="0.25">
      <c r="A62" s="858" t="s">
        <v>13</v>
      </c>
      <c r="B62" s="859">
        <v>0</v>
      </c>
      <c r="C62" s="873">
        <v>0</v>
      </c>
      <c r="D62" s="874">
        <v>0</v>
      </c>
      <c r="E62" s="860">
        <v>0</v>
      </c>
      <c r="F62" s="876">
        <v>0</v>
      </c>
    </row>
    <row r="63" spans="1:16" x14ac:dyDescent="0.25">
      <c r="A63" s="44"/>
      <c r="B63" s="30"/>
      <c r="C63" s="45"/>
      <c r="D63" s="30"/>
      <c r="E63" s="46"/>
      <c r="F63" s="47"/>
      <c r="G63" s="127"/>
      <c r="H63" s="128"/>
      <c r="I63" s="90"/>
    </row>
    <row r="64" spans="1:16" x14ac:dyDescent="0.25">
      <c r="A64" s="863" t="s">
        <v>2346</v>
      </c>
      <c r="B64" s="864">
        <f>SUM(B58:B63)</f>
        <v>1</v>
      </c>
      <c r="C64" s="860">
        <f>SUM(C58:C63)</f>
        <v>1</v>
      </c>
      <c r="D64" s="877">
        <f>SUM(D58:D63)</f>
        <v>10</v>
      </c>
      <c r="E64" s="860">
        <f>SUM(E58:E63)</f>
        <v>1</v>
      </c>
      <c r="F64" s="861">
        <v>0</v>
      </c>
    </row>
    <row r="65" spans="1:16" ht="15.75" thickBot="1" x14ac:dyDescent="0.3"/>
    <row r="66" spans="1:16" ht="45.75" customHeight="1" thickBot="1" x14ac:dyDescent="0.3">
      <c r="A66" s="865" t="s">
        <v>3914</v>
      </c>
      <c r="B66" s="50"/>
      <c r="C66" s="178"/>
      <c r="D66" s="9"/>
      <c r="E66" s="176"/>
      <c r="F66" s="10"/>
    </row>
    <row r="67" spans="1:16" ht="16.5" thickTop="1" thickBot="1" x14ac:dyDescent="0.3">
      <c r="A67" s="11"/>
      <c r="B67" s="12"/>
      <c r="C67" s="176"/>
      <c r="D67" s="9"/>
      <c r="E67" s="176"/>
      <c r="F67" s="10"/>
    </row>
    <row r="68" spans="1:16" ht="45.75" customHeight="1" thickTop="1" thickBot="1" x14ac:dyDescent="0.3">
      <c r="A68" s="866" t="s">
        <v>16</v>
      </c>
      <c r="B68" s="12"/>
      <c r="C68" s="176"/>
      <c r="D68" s="9"/>
      <c r="E68" s="176"/>
      <c r="F68" s="10"/>
      <c r="H68" s="867" t="s">
        <v>17</v>
      </c>
      <c r="I68" s="54"/>
    </row>
    <row r="69" spans="1:16" ht="16.5" thickTop="1" thickBot="1" x14ac:dyDescent="0.3">
      <c r="A69" s="11"/>
      <c r="B69" s="12"/>
      <c r="C69" s="176"/>
      <c r="D69" s="9"/>
      <c r="E69" s="178"/>
      <c r="F69" s="14"/>
    </row>
    <row r="70" spans="1:16" ht="45.75" customHeight="1" thickTop="1" thickBot="1" x14ac:dyDescent="0.3">
      <c r="A70" s="853" t="s">
        <v>2</v>
      </c>
      <c r="B70" s="854" t="s">
        <v>3</v>
      </c>
      <c r="C70" s="855" t="s">
        <v>4</v>
      </c>
      <c r="D70" s="854" t="s">
        <v>5</v>
      </c>
      <c r="E70" s="856" t="s">
        <v>4</v>
      </c>
      <c r="F70" s="857" t="s">
        <v>6</v>
      </c>
      <c r="G70" s="55"/>
      <c r="H70" s="868" t="s">
        <v>18</v>
      </c>
      <c r="I70" s="869" t="s">
        <v>19</v>
      </c>
      <c r="J70" s="870" t="s">
        <v>20</v>
      </c>
      <c r="K70" s="870" t="s">
        <v>21</v>
      </c>
      <c r="L70" s="870" t="s">
        <v>22</v>
      </c>
      <c r="M70" s="870" t="s">
        <v>23</v>
      </c>
      <c r="N70" s="871" t="s">
        <v>6</v>
      </c>
      <c r="O70" s="870" t="s">
        <v>24</v>
      </c>
      <c r="P70" s="872" t="s">
        <v>25</v>
      </c>
    </row>
    <row r="71" spans="1:16" ht="15.75" thickTop="1" x14ac:dyDescent="0.25">
      <c r="A71" s="20" t="s">
        <v>7</v>
      </c>
      <c r="B71" s="21">
        <v>0</v>
      </c>
      <c r="C71" s="27">
        <v>0</v>
      </c>
      <c r="D71" s="23">
        <v>0</v>
      </c>
      <c r="E71" s="27">
        <v>0</v>
      </c>
      <c r="F71" s="24"/>
      <c r="G71" s="316"/>
      <c r="H71" s="96">
        <v>22</v>
      </c>
      <c r="I71" s="66">
        <v>300</v>
      </c>
      <c r="J71" s="66" t="s">
        <v>3915</v>
      </c>
      <c r="K71" s="67" t="s">
        <v>3916</v>
      </c>
      <c r="L71" s="68" t="s">
        <v>3917</v>
      </c>
      <c r="M71" s="68" t="s">
        <v>8</v>
      </c>
      <c r="N71" s="69">
        <v>0</v>
      </c>
      <c r="O71" s="68">
        <v>1865</v>
      </c>
      <c r="P71" s="71">
        <v>42339</v>
      </c>
    </row>
    <row r="72" spans="1:16" ht="15" customHeight="1" x14ac:dyDescent="0.25">
      <c r="A72" s="25" t="s">
        <v>8</v>
      </c>
      <c r="B72" s="26">
        <v>2</v>
      </c>
      <c r="C72" s="27">
        <v>1</v>
      </c>
      <c r="D72" s="28">
        <v>52</v>
      </c>
      <c r="E72" s="27">
        <v>1</v>
      </c>
      <c r="F72" s="29"/>
      <c r="G72" s="136"/>
      <c r="H72" s="96">
        <v>30</v>
      </c>
      <c r="I72" s="66">
        <v>310</v>
      </c>
      <c r="J72" s="66" t="s">
        <v>3915</v>
      </c>
      <c r="K72" s="67" t="s">
        <v>3916</v>
      </c>
      <c r="L72" s="68" t="s">
        <v>3917</v>
      </c>
      <c r="M72" s="68" t="s">
        <v>8</v>
      </c>
      <c r="N72" s="69">
        <v>0</v>
      </c>
      <c r="O72" s="68">
        <v>1865</v>
      </c>
      <c r="P72" s="71">
        <v>42339</v>
      </c>
    </row>
    <row r="73" spans="1:16" x14ac:dyDescent="0.25">
      <c r="A73" s="25" t="s">
        <v>9</v>
      </c>
      <c r="B73" s="30">
        <v>0</v>
      </c>
      <c r="C73" s="27">
        <v>0</v>
      </c>
      <c r="D73" s="32">
        <v>0</v>
      </c>
      <c r="E73" s="27">
        <v>0</v>
      </c>
      <c r="F73" s="29"/>
    </row>
    <row r="74" spans="1:16" x14ac:dyDescent="0.25">
      <c r="A74" s="858" t="s">
        <v>10</v>
      </c>
      <c r="B74" s="859">
        <f>SUM(B71:B73)</f>
        <v>2</v>
      </c>
      <c r="C74" s="873">
        <f>SUM(C71:C73)</f>
        <v>1</v>
      </c>
      <c r="D74" s="874">
        <f>SUM(D71:D73)</f>
        <v>52</v>
      </c>
      <c r="E74" s="875">
        <f>SUM(E71:E73)</f>
        <v>1</v>
      </c>
      <c r="F74" s="861">
        <v>0</v>
      </c>
      <c r="G74" s="127"/>
      <c r="H74" s="128"/>
      <c r="I74" s="90"/>
    </row>
    <row r="75" spans="1:16" x14ac:dyDescent="0.25">
      <c r="A75" s="26"/>
      <c r="B75" s="30">
        <v>0</v>
      </c>
      <c r="C75" s="39">
        <v>0</v>
      </c>
      <c r="D75" s="30">
        <v>0</v>
      </c>
      <c r="E75" s="40">
        <v>0</v>
      </c>
      <c r="F75" s="41">
        <v>0</v>
      </c>
      <c r="G75" s="127"/>
      <c r="H75" s="128"/>
      <c r="I75" s="90"/>
    </row>
    <row r="76" spans="1:16" x14ac:dyDescent="0.25">
      <c r="A76" s="26" t="s">
        <v>11</v>
      </c>
      <c r="B76" s="30">
        <v>0</v>
      </c>
      <c r="C76" s="27">
        <v>0</v>
      </c>
      <c r="D76" s="32">
        <v>0</v>
      </c>
      <c r="E76" s="27">
        <v>0</v>
      </c>
      <c r="F76" s="413">
        <v>0</v>
      </c>
      <c r="G76" s="127"/>
      <c r="H76" s="128"/>
      <c r="I76" s="90"/>
    </row>
    <row r="77" spans="1:16" ht="15" customHeight="1" x14ac:dyDescent="0.25">
      <c r="A77" s="26" t="s">
        <v>12</v>
      </c>
      <c r="B77" s="30">
        <v>0</v>
      </c>
      <c r="C77" s="27">
        <v>0</v>
      </c>
      <c r="D77" s="32">
        <v>0</v>
      </c>
      <c r="E77" s="27">
        <v>0</v>
      </c>
      <c r="F77" s="413">
        <v>0</v>
      </c>
      <c r="G77" s="136"/>
    </row>
    <row r="78" spans="1:16" x14ac:dyDescent="0.25">
      <c r="A78" s="858" t="s">
        <v>13</v>
      </c>
      <c r="B78" s="859">
        <v>0</v>
      </c>
      <c r="C78" s="873">
        <v>0</v>
      </c>
      <c r="D78" s="874">
        <v>0</v>
      </c>
      <c r="E78" s="860">
        <v>0</v>
      </c>
      <c r="F78" s="876">
        <v>0</v>
      </c>
    </row>
    <row r="79" spans="1:16" x14ac:dyDescent="0.25">
      <c r="A79" s="44"/>
      <c r="B79" s="30"/>
      <c r="C79" s="45"/>
      <c r="D79" s="30"/>
      <c r="E79" s="46"/>
      <c r="F79" s="47"/>
      <c r="G79" s="127"/>
      <c r="H79" s="128"/>
      <c r="I79" s="90"/>
    </row>
    <row r="80" spans="1:16" x14ac:dyDescent="0.25">
      <c r="A80" s="863" t="s">
        <v>2346</v>
      </c>
      <c r="B80" s="864">
        <f>SUM(B74:B79)</f>
        <v>2</v>
      </c>
      <c r="C80" s="860">
        <f>SUM(C74:C79)</f>
        <v>1</v>
      </c>
      <c r="D80" s="877">
        <f>SUM(D74:D79)</f>
        <v>52</v>
      </c>
      <c r="E80" s="860">
        <f>SUM(E74:E79)</f>
        <v>1</v>
      </c>
      <c r="F80" s="861">
        <v>0</v>
      </c>
    </row>
    <row r="81" spans="1:16" ht="15.75" thickBot="1" x14ac:dyDescent="0.3"/>
    <row r="82" spans="1:16" ht="45.75" customHeight="1" thickBot="1" x14ac:dyDescent="0.3">
      <c r="A82" s="865" t="s">
        <v>3918</v>
      </c>
      <c r="B82" s="50"/>
      <c r="C82" s="178"/>
      <c r="D82" s="9"/>
      <c r="E82" s="176"/>
      <c r="F82" s="10"/>
    </row>
    <row r="83" spans="1:16" ht="16.5" thickTop="1" thickBot="1" x14ac:dyDescent="0.3">
      <c r="A83" s="11"/>
      <c r="B83" s="12"/>
      <c r="C83" s="176"/>
      <c r="D83" s="9"/>
      <c r="E83" s="176"/>
      <c r="F83" s="10"/>
    </row>
    <row r="84" spans="1:16" ht="45.75" customHeight="1" thickTop="1" thickBot="1" x14ac:dyDescent="0.3">
      <c r="A84" s="866" t="s">
        <v>16</v>
      </c>
      <c r="B84" s="12"/>
      <c r="C84" s="176"/>
      <c r="D84" s="9"/>
      <c r="E84" s="176"/>
      <c r="F84" s="10"/>
      <c r="H84" s="867" t="s">
        <v>17</v>
      </c>
      <c r="I84" s="54"/>
    </row>
    <row r="85" spans="1:16" ht="16.5" thickTop="1" thickBot="1" x14ac:dyDescent="0.3">
      <c r="A85" s="11"/>
      <c r="B85" s="12"/>
      <c r="C85" s="176"/>
      <c r="D85" s="9"/>
      <c r="E85" s="178"/>
      <c r="F85" s="14"/>
    </row>
    <row r="86" spans="1:16" ht="45.75" customHeight="1" thickTop="1" thickBot="1" x14ac:dyDescent="0.3">
      <c r="A86" s="853" t="s">
        <v>2</v>
      </c>
      <c r="B86" s="854" t="s">
        <v>3</v>
      </c>
      <c r="C86" s="855" t="s">
        <v>4</v>
      </c>
      <c r="D86" s="854" t="s">
        <v>5</v>
      </c>
      <c r="E86" s="856" t="s">
        <v>4</v>
      </c>
      <c r="F86" s="857" t="s">
        <v>6</v>
      </c>
      <c r="G86" s="55"/>
      <c r="H86" s="868" t="s">
        <v>18</v>
      </c>
      <c r="I86" s="869" t="s">
        <v>19</v>
      </c>
      <c r="J86" s="870" t="s">
        <v>20</v>
      </c>
      <c r="K86" s="870" t="s">
        <v>21</v>
      </c>
      <c r="L86" s="870" t="s">
        <v>22</v>
      </c>
      <c r="M86" s="870" t="s">
        <v>23</v>
      </c>
      <c r="N86" s="871" t="s">
        <v>6</v>
      </c>
      <c r="O86" s="870" t="s">
        <v>24</v>
      </c>
      <c r="P86" s="872" t="s">
        <v>25</v>
      </c>
    </row>
    <row r="87" spans="1:16" ht="27" thickTop="1" x14ac:dyDescent="0.25">
      <c r="A87" s="20" t="s">
        <v>7</v>
      </c>
      <c r="B87" s="21">
        <v>0</v>
      </c>
      <c r="C87" s="27">
        <v>0</v>
      </c>
      <c r="D87" s="23">
        <v>0</v>
      </c>
      <c r="E87" s="27">
        <v>0</v>
      </c>
      <c r="F87" s="24"/>
      <c r="G87" s="316"/>
      <c r="H87" s="96">
        <v>11</v>
      </c>
      <c r="I87" s="66">
        <v>8</v>
      </c>
      <c r="J87" s="66" t="s">
        <v>3919</v>
      </c>
      <c r="K87" s="67" t="s">
        <v>3920</v>
      </c>
      <c r="L87" s="68" t="s">
        <v>3921</v>
      </c>
      <c r="M87" s="68" t="s">
        <v>8</v>
      </c>
      <c r="N87" s="878">
        <v>0</v>
      </c>
      <c r="O87" s="68">
        <v>2252</v>
      </c>
      <c r="P87" s="71">
        <v>43862</v>
      </c>
    </row>
    <row r="88" spans="1:16" x14ac:dyDescent="0.25">
      <c r="A88" s="25" t="s">
        <v>8</v>
      </c>
      <c r="B88" s="26">
        <v>1</v>
      </c>
      <c r="C88" s="27">
        <v>1</v>
      </c>
      <c r="D88" s="28">
        <v>11</v>
      </c>
      <c r="E88" s="27">
        <v>1</v>
      </c>
      <c r="F88" s="29"/>
      <c r="G88" s="136"/>
    </row>
    <row r="89" spans="1:16" x14ac:dyDescent="0.25">
      <c r="A89" s="25" t="s">
        <v>9</v>
      </c>
      <c r="B89" s="30">
        <v>0</v>
      </c>
      <c r="C89" s="27">
        <v>0</v>
      </c>
      <c r="D89" s="32">
        <v>0</v>
      </c>
      <c r="E89" s="27">
        <v>0</v>
      </c>
      <c r="F89" s="29"/>
    </row>
    <row r="90" spans="1:16" x14ac:dyDescent="0.25">
      <c r="A90" s="858" t="s">
        <v>10</v>
      </c>
      <c r="B90" s="859">
        <f>SUM(B87:B89)</f>
        <v>1</v>
      </c>
      <c r="C90" s="873">
        <f>SUM(C87:C89)</f>
        <v>1</v>
      </c>
      <c r="D90" s="874">
        <f>SUM(D87:D89)</f>
        <v>11</v>
      </c>
      <c r="E90" s="875">
        <f>SUM(E87:E89)</f>
        <v>1</v>
      </c>
      <c r="F90" s="861">
        <v>0</v>
      </c>
      <c r="G90" s="127"/>
      <c r="H90" s="128"/>
      <c r="I90" s="90"/>
    </row>
    <row r="91" spans="1:16" x14ac:dyDescent="0.25">
      <c r="A91" s="26"/>
      <c r="B91" s="30">
        <v>0</v>
      </c>
      <c r="C91" s="39">
        <v>0</v>
      </c>
      <c r="D91" s="30">
        <v>0</v>
      </c>
      <c r="E91" s="40">
        <v>0</v>
      </c>
      <c r="F91" s="41">
        <v>0</v>
      </c>
      <c r="G91" s="127"/>
      <c r="H91" s="128"/>
      <c r="I91" s="90"/>
    </row>
    <row r="92" spans="1:16" x14ac:dyDescent="0.25">
      <c r="A92" s="26" t="s">
        <v>11</v>
      </c>
      <c r="B92" s="30">
        <v>0</v>
      </c>
      <c r="C92" s="27">
        <v>0</v>
      </c>
      <c r="D92" s="32">
        <v>0</v>
      </c>
      <c r="E92" s="27">
        <v>0</v>
      </c>
      <c r="F92" s="413">
        <v>0</v>
      </c>
      <c r="G92" s="127"/>
      <c r="H92" s="128"/>
      <c r="I92" s="90"/>
    </row>
    <row r="93" spans="1:16" x14ac:dyDescent="0.25">
      <c r="A93" s="26" t="s">
        <v>12</v>
      </c>
      <c r="B93" s="30">
        <v>0</v>
      </c>
      <c r="C93" s="27">
        <v>0</v>
      </c>
      <c r="D93" s="32">
        <v>0</v>
      </c>
      <c r="E93" s="27">
        <v>0</v>
      </c>
      <c r="F93" s="413">
        <v>0</v>
      </c>
      <c r="G93" s="136"/>
    </row>
    <row r="94" spans="1:16" x14ac:dyDescent="0.25">
      <c r="A94" s="858" t="s">
        <v>13</v>
      </c>
      <c r="B94" s="859">
        <v>0</v>
      </c>
      <c r="C94" s="873">
        <v>0</v>
      </c>
      <c r="D94" s="874">
        <v>0</v>
      </c>
      <c r="E94" s="860">
        <v>0</v>
      </c>
      <c r="F94" s="876">
        <v>0</v>
      </c>
    </row>
    <row r="95" spans="1:16" x14ac:dyDescent="0.25">
      <c r="A95" s="44"/>
      <c r="B95" s="30"/>
      <c r="C95" s="45"/>
      <c r="D95" s="30"/>
      <c r="E95" s="46"/>
      <c r="F95" s="47"/>
      <c r="G95" s="127"/>
      <c r="H95" s="128"/>
      <c r="I95" s="90"/>
    </row>
    <row r="96" spans="1:16" x14ac:dyDescent="0.25">
      <c r="A96" s="863" t="s">
        <v>2346</v>
      </c>
      <c r="B96" s="864">
        <f>SUM(B90:B95)</f>
        <v>1</v>
      </c>
      <c r="C96" s="860">
        <f>SUM(C90:C95)</f>
        <v>1</v>
      </c>
      <c r="D96" s="877">
        <f>SUM(D90:D95)</f>
        <v>11</v>
      </c>
      <c r="E96" s="860">
        <f>SUM(E90:E95)</f>
        <v>1</v>
      </c>
      <c r="F96" s="861">
        <v>0</v>
      </c>
    </row>
    <row r="97" spans="1:16" ht="15.75" thickBot="1" x14ac:dyDescent="0.3"/>
    <row r="98" spans="1:16" ht="45.75" customHeight="1" thickBot="1" x14ac:dyDescent="0.3">
      <c r="A98" s="865" t="s">
        <v>3922</v>
      </c>
      <c r="B98" s="50"/>
      <c r="C98" s="178"/>
      <c r="D98" s="9"/>
      <c r="E98" s="176"/>
      <c r="F98" s="10"/>
    </row>
    <row r="99" spans="1:16" ht="16.5" thickTop="1" thickBot="1" x14ac:dyDescent="0.3">
      <c r="A99" s="11"/>
      <c r="B99" s="12"/>
      <c r="C99" s="176"/>
      <c r="D99" s="9"/>
      <c r="E99" s="176"/>
      <c r="F99" s="10"/>
    </row>
    <row r="100" spans="1:16" ht="45.75" customHeight="1" thickTop="1" thickBot="1" x14ac:dyDescent="0.3">
      <c r="A100" s="866" t="s">
        <v>16</v>
      </c>
      <c r="B100" s="12"/>
      <c r="C100" s="176"/>
      <c r="D100" s="9"/>
      <c r="E100" s="176"/>
      <c r="F100" s="10"/>
      <c r="H100" s="867" t="s">
        <v>17</v>
      </c>
      <c r="I100" s="54"/>
    </row>
    <row r="101" spans="1:16" ht="16.5" thickTop="1" thickBot="1" x14ac:dyDescent="0.3">
      <c r="A101" s="11"/>
      <c r="B101" s="12"/>
      <c r="C101" s="176"/>
      <c r="D101" s="9"/>
      <c r="E101" s="178"/>
      <c r="F101" s="14"/>
    </row>
    <row r="102" spans="1:16" ht="45.75" customHeight="1" thickTop="1" thickBot="1" x14ac:dyDescent="0.3">
      <c r="A102" s="853" t="s">
        <v>2</v>
      </c>
      <c r="B102" s="854" t="s">
        <v>3</v>
      </c>
      <c r="C102" s="855" t="s">
        <v>4</v>
      </c>
      <c r="D102" s="854" t="s">
        <v>5</v>
      </c>
      <c r="E102" s="856" t="s">
        <v>4</v>
      </c>
      <c r="F102" s="857" t="s">
        <v>6</v>
      </c>
      <c r="G102" s="55"/>
      <c r="H102" s="868" t="s">
        <v>18</v>
      </c>
      <c r="I102" s="869" t="s">
        <v>19</v>
      </c>
      <c r="J102" s="870" t="s">
        <v>20</v>
      </c>
      <c r="K102" s="870" t="s">
        <v>21</v>
      </c>
      <c r="L102" s="870" t="s">
        <v>22</v>
      </c>
      <c r="M102" s="870" t="s">
        <v>23</v>
      </c>
      <c r="N102" s="871" t="s">
        <v>6</v>
      </c>
      <c r="O102" s="870" t="s">
        <v>24</v>
      </c>
      <c r="P102" s="872" t="s">
        <v>25</v>
      </c>
    </row>
    <row r="103" spans="1:16" ht="27" thickTop="1" x14ac:dyDescent="0.25">
      <c r="A103" s="20" t="s">
        <v>7</v>
      </c>
      <c r="B103" s="21">
        <v>0</v>
      </c>
      <c r="C103" s="27">
        <v>0</v>
      </c>
      <c r="D103" s="23">
        <v>0</v>
      </c>
      <c r="E103" s="27">
        <v>0</v>
      </c>
      <c r="F103" s="24"/>
      <c r="G103" s="316"/>
      <c r="H103" s="96">
        <v>11</v>
      </c>
      <c r="I103" s="66">
        <v>15</v>
      </c>
      <c r="J103" s="66" t="s">
        <v>3923</v>
      </c>
      <c r="K103" s="67" t="s">
        <v>3924</v>
      </c>
      <c r="L103" s="68" t="s">
        <v>3925</v>
      </c>
      <c r="M103" s="68" t="s">
        <v>8</v>
      </c>
      <c r="N103" s="69">
        <v>0</v>
      </c>
      <c r="O103" s="68">
        <v>2274</v>
      </c>
      <c r="P103" s="71">
        <v>44256</v>
      </c>
    </row>
    <row r="104" spans="1:16" x14ac:dyDescent="0.25">
      <c r="A104" s="25" t="s">
        <v>8</v>
      </c>
      <c r="B104" s="26">
        <v>1</v>
      </c>
      <c r="C104" s="27">
        <v>1</v>
      </c>
      <c r="D104" s="28">
        <v>11</v>
      </c>
      <c r="E104" s="27">
        <v>1</v>
      </c>
      <c r="F104" s="29"/>
      <c r="G104" s="136"/>
    </row>
    <row r="105" spans="1:16" x14ac:dyDescent="0.25">
      <c r="A105" s="25" t="s">
        <v>9</v>
      </c>
      <c r="B105" s="30">
        <v>0</v>
      </c>
      <c r="C105" s="27">
        <v>0</v>
      </c>
      <c r="D105" s="32">
        <v>0</v>
      </c>
      <c r="E105" s="27">
        <v>0</v>
      </c>
      <c r="F105" s="29"/>
    </row>
    <row r="106" spans="1:16" x14ac:dyDescent="0.25">
      <c r="A106" s="858" t="s">
        <v>10</v>
      </c>
      <c r="B106" s="859">
        <f>SUM(B103:B105)</f>
        <v>1</v>
      </c>
      <c r="C106" s="873">
        <f>SUM(C103:C105)</f>
        <v>1</v>
      </c>
      <c r="D106" s="874">
        <f>SUM(D103:D105)</f>
        <v>11</v>
      </c>
      <c r="E106" s="875">
        <f>SUM(E103:E105)</f>
        <v>1</v>
      </c>
      <c r="F106" s="861">
        <v>0</v>
      </c>
      <c r="G106" s="127"/>
      <c r="H106" s="128"/>
      <c r="I106" s="90"/>
    </row>
    <row r="107" spans="1:16" x14ac:dyDescent="0.25">
      <c r="A107" s="26"/>
      <c r="B107" s="30">
        <v>0</v>
      </c>
      <c r="C107" s="39">
        <v>0</v>
      </c>
      <c r="D107" s="30">
        <v>0</v>
      </c>
      <c r="E107" s="40">
        <v>0</v>
      </c>
      <c r="F107" s="41">
        <v>0</v>
      </c>
      <c r="G107" s="127"/>
      <c r="H107" s="128"/>
      <c r="I107" s="90"/>
    </row>
    <row r="108" spans="1:16" x14ac:dyDescent="0.25">
      <c r="A108" s="26" t="s">
        <v>11</v>
      </c>
      <c r="B108" s="30">
        <v>0</v>
      </c>
      <c r="C108" s="27">
        <v>0</v>
      </c>
      <c r="D108" s="32">
        <v>0</v>
      </c>
      <c r="E108" s="27">
        <v>0</v>
      </c>
      <c r="F108" s="413">
        <v>0</v>
      </c>
      <c r="G108" s="127"/>
      <c r="H108" s="128"/>
      <c r="I108" s="90"/>
    </row>
    <row r="109" spans="1:16" x14ac:dyDescent="0.25">
      <c r="A109" s="26" t="s">
        <v>12</v>
      </c>
      <c r="B109" s="30">
        <v>0</v>
      </c>
      <c r="C109" s="27">
        <v>0</v>
      </c>
      <c r="D109" s="32">
        <v>0</v>
      </c>
      <c r="E109" s="27">
        <v>0</v>
      </c>
      <c r="F109" s="413">
        <v>0</v>
      </c>
      <c r="G109" s="136"/>
    </row>
    <row r="110" spans="1:16" x14ac:dyDescent="0.25">
      <c r="A110" s="858" t="s">
        <v>13</v>
      </c>
      <c r="B110" s="859">
        <v>0</v>
      </c>
      <c r="C110" s="873">
        <v>0</v>
      </c>
      <c r="D110" s="874">
        <v>0</v>
      </c>
      <c r="E110" s="860">
        <v>0</v>
      </c>
      <c r="F110" s="876">
        <v>0</v>
      </c>
    </row>
    <row r="111" spans="1:16" x14ac:dyDescent="0.25">
      <c r="A111" s="44"/>
      <c r="B111" s="30"/>
      <c r="C111" s="45"/>
      <c r="D111" s="30"/>
      <c r="E111" s="46"/>
      <c r="F111" s="47"/>
      <c r="G111" s="127"/>
      <c r="H111" s="128"/>
      <c r="I111" s="90"/>
    </row>
    <row r="112" spans="1:16" x14ac:dyDescent="0.25">
      <c r="A112" s="863" t="s">
        <v>2346</v>
      </c>
      <c r="B112" s="864">
        <f>SUM(B106:B111)</f>
        <v>1</v>
      </c>
      <c r="C112" s="860">
        <f>SUM(C106:C111)</f>
        <v>1</v>
      </c>
      <c r="D112" s="877">
        <f>SUM(D106:D111)</f>
        <v>11</v>
      </c>
      <c r="E112" s="860">
        <f>SUM(E106:E111)</f>
        <v>1</v>
      </c>
      <c r="F112" s="861">
        <v>0</v>
      </c>
    </row>
    <row r="113" spans="1:16" ht="15.75" thickBot="1" x14ac:dyDescent="0.3"/>
    <row r="114" spans="1:16" ht="45.75" customHeight="1" thickBot="1" x14ac:dyDescent="0.3">
      <c r="A114" s="865" t="s">
        <v>3926</v>
      </c>
      <c r="B114" s="50"/>
      <c r="C114" s="178"/>
      <c r="D114" s="9"/>
      <c r="E114" s="176"/>
      <c r="F114" s="10"/>
    </row>
    <row r="115" spans="1:16" ht="16.5" thickTop="1" thickBot="1" x14ac:dyDescent="0.3">
      <c r="A115" s="11"/>
      <c r="B115" s="12"/>
      <c r="C115" s="176"/>
      <c r="D115" s="9"/>
      <c r="E115" s="176"/>
      <c r="F115" s="10"/>
    </row>
    <row r="116" spans="1:16" ht="45.75" customHeight="1" thickTop="1" thickBot="1" x14ac:dyDescent="0.3">
      <c r="A116" s="866" t="s">
        <v>16</v>
      </c>
      <c r="B116" s="12"/>
      <c r="C116" s="176"/>
      <c r="D116" s="9"/>
      <c r="E116" s="176"/>
      <c r="F116" s="10"/>
      <c r="H116" s="867" t="s">
        <v>17</v>
      </c>
      <c r="I116" s="54"/>
    </row>
    <row r="117" spans="1:16" ht="16.5" thickTop="1" thickBot="1" x14ac:dyDescent="0.3">
      <c r="A117" s="11"/>
      <c r="B117" s="12"/>
      <c r="C117" s="176"/>
      <c r="D117" s="9"/>
      <c r="E117" s="178"/>
      <c r="F117" s="14"/>
    </row>
    <row r="118" spans="1:16" ht="45.75" customHeight="1" thickTop="1" thickBot="1" x14ac:dyDescent="0.3">
      <c r="A118" s="853" t="s">
        <v>2</v>
      </c>
      <c r="B118" s="854" t="s">
        <v>3</v>
      </c>
      <c r="C118" s="855" t="s">
        <v>4</v>
      </c>
      <c r="D118" s="854" t="s">
        <v>5</v>
      </c>
      <c r="E118" s="856" t="s">
        <v>4</v>
      </c>
      <c r="F118" s="857" t="s">
        <v>6</v>
      </c>
      <c r="G118" s="55"/>
      <c r="H118" s="868" t="s">
        <v>18</v>
      </c>
      <c r="I118" s="869" t="s">
        <v>19</v>
      </c>
      <c r="J118" s="870" t="s">
        <v>20</v>
      </c>
      <c r="K118" s="870" t="s">
        <v>21</v>
      </c>
      <c r="L118" s="870" t="s">
        <v>22</v>
      </c>
      <c r="M118" s="870" t="s">
        <v>23</v>
      </c>
      <c r="N118" s="871" t="s">
        <v>6</v>
      </c>
      <c r="O118" s="870" t="s">
        <v>24</v>
      </c>
      <c r="P118" s="872" t="s">
        <v>25</v>
      </c>
    </row>
    <row r="119" spans="1:16" ht="15.75" thickTop="1" x14ac:dyDescent="0.25">
      <c r="A119" s="20" t="s">
        <v>7</v>
      </c>
      <c r="B119" s="21">
        <v>5</v>
      </c>
      <c r="C119" s="27">
        <f>B119/B$128</f>
        <v>0.83333333333333337</v>
      </c>
      <c r="D119" s="23">
        <v>95</v>
      </c>
      <c r="E119" s="27">
        <f>D119/D$128</f>
        <v>0.86363636363636365</v>
      </c>
      <c r="F119" s="24"/>
      <c r="G119" s="316"/>
      <c r="H119" s="96">
        <v>50</v>
      </c>
      <c r="I119" s="66">
        <v>607</v>
      </c>
      <c r="J119" s="66" t="s">
        <v>3927</v>
      </c>
      <c r="K119" s="67" t="s">
        <v>3928</v>
      </c>
      <c r="L119" s="68" t="s">
        <v>3929</v>
      </c>
      <c r="M119" s="68" t="s">
        <v>7</v>
      </c>
      <c r="N119" s="69">
        <v>0</v>
      </c>
      <c r="O119" s="68">
        <v>1769</v>
      </c>
      <c r="P119" s="71">
        <v>47300</v>
      </c>
    </row>
    <row r="120" spans="1:16" ht="26.25" x14ac:dyDescent="0.25">
      <c r="A120" s="25" t="s">
        <v>8</v>
      </c>
      <c r="B120" s="26">
        <v>1</v>
      </c>
      <c r="C120" s="27">
        <f>B120/B$128</f>
        <v>0.16666666666666666</v>
      </c>
      <c r="D120" s="28">
        <v>15</v>
      </c>
      <c r="E120" s="27">
        <f>D120/D$128</f>
        <v>0.13636363636363635</v>
      </c>
      <c r="F120" s="29"/>
      <c r="G120" s="136"/>
      <c r="H120" s="96">
        <v>13</v>
      </c>
      <c r="I120" s="66">
        <v>10</v>
      </c>
      <c r="J120" s="66" t="s">
        <v>3930</v>
      </c>
      <c r="K120" s="67" t="s">
        <v>3931</v>
      </c>
      <c r="L120" s="68" t="s">
        <v>3932</v>
      </c>
      <c r="M120" s="68" t="s">
        <v>7</v>
      </c>
      <c r="N120" s="69">
        <v>0</v>
      </c>
      <c r="O120" s="68">
        <v>2093</v>
      </c>
      <c r="P120" s="71">
        <v>42675</v>
      </c>
    </row>
    <row r="121" spans="1:16" x14ac:dyDescent="0.25">
      <c r="A121" s="25" t="s">
        <v>9</v>
      </c>
      <c r="B121" s="30">
        <v>0</v>
      </c>
      <c r="C121" s="27">
        <v>0</v>
      </c>
      <c r="D121" s="32">
        <v>0</v>
      </c>
      <c r="E121" s="27">
        <v>0</v>
      </c>
      <c r="F121" s="29"/>
      <c r="H121" s="96">
        <v>11</v>
      </c>
      <c r="I121" s="66">
        <v>80</v>
      </c>
      <c r="J121" s="66" t="s">
        <v>3933</v>
      </c>
      <c r="K121" s="67" t="s">
        <v>3934</v>
      </c>
      <c r="L121" s="68" t="s">
        <v>3935</v>
      </c>
      <c r="M121" s="68" t="s">
        <v>7</v>
      </c>
      <c r="N121" s="69">
        <v>0</v>
      </c>
      <c r="O121" s="68">
        <v>2301</v>
      </c>
      <c r="P121" s="71">
        <v>45139</v>
      </c>
    </row>
    <row r="122" spans="1:16" ht="26.25" x14ac:dyDescent="0.25">
      <c r="A122" s="858" t="s">
        <v>10</v>
      </c>
      <c r="B122" s="859">
        <f>SUM(B119:B121)</f>
        <v>6</v>
      </c>
      <c r="C122" s="873">
        <f>SUM(C119:C121)</f>
        <v>1</v>
      </c>
      <c r="D122" s="874">
        <f>SUM(D119:D121)</f>
        <v>110</v>
      </c>
      <c r="E122" s="875">
        <f>SUM(E119:E121)</f>
        <v>1</v>
      </c>
      <c r="F122" s="861">
        <v>0</v>
      </c>
      <c r="G122" s="127"/>
      <c r="H122" s="96">
        <v>15</v>
      </c>
      <c r="I122" s="66">
        <v>710</v>
      </c>
      <c r="J122" s="66" t="s">
        <v>3936</v>
      </c>
      <c r="K122" s="67" t="s">
        <v>3937</v>
      </c>
      <c r="L122" s="68" t="s">
        <v>3938</v>
      </c>
      <c r="M122" s="68" t="s">
        <v>7</v>
      </c>
      <c r="N122" s="69">
        <v>0</v>
      </c>
      <c r="O122" s="68">
        <v>2971</v>
      </c>
      <c r="P122" s="71">
        <v>45566</v>
      </c>
    </row>
    <row r="123" spans="1:16" ht="26.25" x14ac:dyDescent="0.25">
      <c r="A123" s="26"/>
      <c r="B123" s="30"/>
      <c r="C123" s="39"/>
      <c r="D123" s="30"/>
      <c r="E123" s="40"/>
      <c r="F123" s="41"/>
      <c r="G123" s="127"/>
      <c r="H123" s="96">
        <v>6</v>
      </c>
      <c r="I123" s="66">
        <v>703</v>
      </c>
      <c r="J123" s="66" t="s">
        <v>3781</v>
      </c>
      <c r="K123" s="67" t="s">
        <v>3939</v>
      </c>
      <c r="L123" s="68" t="s">
        <v>3940</v>
      </c>
      <c r="M123" s="68" t="s">
        <v>7</v>
      </c>
      <c r="N123" s="69">
        <v>0</v>
      </c>
      <c r="O123" s="68">
        <v>3138</v>
      </c>
      <c r="P123" s="71">
        <v>46113</v>
      </c>
    </row>
    <row r="124" spans="1:16" x14ac:dyDescent="0.25">
      <c r="A124" s="26" t="s">
        <v>11</v>
      </c>
      <c r="B124" s="30">
        <v>0</v>
      </c>
      <c r="C124" s="27">
        <v>0</v>
      </c>
      <c r="D124" s="140">
        <v>0</v>
      </c>
      <c r="E124" s="27">
        <v>0</v>
      </c>
      <c r="F124" s="413">
        <v>0</v>
      </c>
      <c r="G124" s="127"/>
      <c r="H124" s="96">
        <v>15</v>
      </c>
      <c r="I124" s="66">
        <v>13</v>
      </c>
      <c r="J124" s="66" t="s">
        <v>613</v>
      </c>
      <c r="K124" s="67" t="s">
        <v>3941</v>
      </c>
      <c r="L124" s="68" t="s">
        <v>3942</v>
      </c>
      <c r="M124" s="68" t="s">
        <v>8</v>
      </c>
      <c r="N124" s="69">
        <v>0</v>
      </c>
      <c r="O124" s="68">
        <v>2092</v>
      </c>
      <c r="P124" s="71">
        <v>42795</v>
      </c>
    </row>
    <row r="125" spans="1:16" x14ac:dyDescent="0.25">
      <c r="A125" s="26" t="s">
        <v>12</v>
      </c>
      <c r="B125" s="30">
        <v>0</v>
      </c>
      <c r="C125" s="27">
        <v>0</v>
      </c>
      <c r="D125" s="32">
        <v>0</v>
      </c>
      <c r="E125" s="27">
        <v>0</v>
      </c>
      <c r="F125" s="413">
        <v>0</v>
      </c>
      <c r="G125" s="136"/>
    </row>
    <row r="126" spans="1:16" x14ac:dyDescent="0.25">
      <c r="A126" s="858" t="s">
        <v>13</v>
      </c>
      <c r="B126" s="859">
        <f>SUM(B124:B125)</f>
        <v>0</v>
      </c>
      <c r="C126" s="873">
        <v>0</v>
      </c>
      <c r="D126" s="874">
        <f>SUM(D124:D125)</f>
        <v>0</v>
      </c>
      <c r="E126" s="860">
        <v>0</v>
      </c>
      <c r="F126" s="876">
        <v>0</v>
      </c>
    </row>
    <row r="127" spans="1:16" x14ac:dyDescent="0.25">
      <c r="A127" s="44"/>
      <c r="B127" s="30"/>
      <c r="C127" s="45"/>
      <c r="D127" s="30"/>
      <c r="E127" s="46"/>
      <c r="F127" s="47"/>
      <c r="G127" s="127"/>
      <c r="H127" s="128"/>
      <c r="I127" s="90"/>
    </row>
    <row r="128" spans="1:16" x14ac:dyDescent="0.25">
      <c r="A128" s="863" t="s">
        <v>2346</v>
      </c>
      <c r="B128" s="864">
        <v>6</v>
      </c>
      <c r="C128" s="860">
        <f>SUM(C122:C127)</f>
        <v>1</v>
      </c>
      <c r="D128" s="877">
        <f>SUM(D122,D126)</f>
        <v>110</v>
      </c>
      <c r="E128" s="860">
        <f>SUM(E122:E127)</f>
        <v>1</v>
      </c>
      <c r="F128" s="861">
        <v>0</v>
      </c>
    </row>
    <row r="129" spans="1:16" ht="15.75" thickBot="1" x14ac:dyDescent="0.3"/>
    <row r="130" spans="1:16" ht="45.75" customHeight="1" thickBot="1" x14ac:dyDescent="0.3">
      <c r="A130" s="865" t="s">
        <v>3943</v>
      </c>
      <c r="B130" s="50"/>
      <c r="C130" s="178"/>
      <c r="D130" s="9"/>
      <c r="E130" s="176"/>
      <c r="F130" s="10"/>
    </row>
    <row r="131" spans="1:16" ht="16.5" thickTop="1" thickBot="1" x14ac:dyDescent="0.3">
      <c r="A131" s="11"/>
      <c r="B131" s="12"/>
      <c r="C131" s="176"/>
      <c r="D131" s="9"/>
      <c r="E131" s="176"/>
      <c r="F131" s="10"/>
    </row>
    <row r="132" spans="1:16" ht="45.75" customHeight="1" thickTop="1" thickBot="1" x14ac:dyDescent="0.3">
      <c r="A132" s="866" t="s">
        <v>16</v>
      </c>
      <c r="B132" s="12"/>
      <c r="C132" s="176"/>
      <c r="D132" s="9"/>
      <c r="E132" s="176"/>
      <c r="F132" s="10"/>
      <c r="H132" s="867" t="s">
        <v>17</v>
      </c>
      <c r="I132" s="54"/>
    </row>
    <row r="133" spans="1:16" ht="16.5" thickTop="1" thickBot="1" x14ac:dyDescent="0.3">
      <c r="A133" s="11"/>
      <c r="B133" s="12"/>
      <c r="C133" s="176"/>
      <c r="D133" s="9"/>
      <c r="E133" s="178"/>
      <c r="F133" s="14"/>
    </row>
    <row r="134" spans="1:16" ht="45.75" customHeight="1" thickTop="1" thickBot="1" x14ac:dyDescent="0.3">
      <c r="A134" s="853" t="s">
        <v>2</v>
      </c>
      <c r="B134" s="854" t="s">
        <v>3</v>
      </c>
      <c r="C134" s="855" t="s">
        <v>4</v>
      </c>
      <c r="D134" s="854" t="s">
        <v>5</v>
      </c>
      <c r="E134" s="856" t="s">
        <v>4</v>
      </c>
      <c r="F134" s="857" t="s">
        <v>6</v>
      </c>
      <c r="G134" s="55"/>
      <c r="H134" s="868" t="s">
        <v>18</v>
      </c>
      <c r="I134" s="869" t="s">
        <v>19</v>
      </c>
      <c r="J134" s="870" t="s">
        <v>20</v>
      </c>
      <c r="K134" s="870" t="s">
        <v>21</v>
      </c>
      <c r="L134" s="870" t="s">
        <v>22</v>
      </c>
      <c r="M134" s="870" t="s">
        <v>23</v>
      </c>
      <c r="N134" s="871" t="s">
        <v>6</v>
      </c>
      <c r="O134" s="870" t="s">
        <v>24</v>
      </c>
      <c r="P134" s="872" t="s">
        <v>25</v>
      </c>
    </row>
    <row r="135" spans="1:16" ht="15.75" thickTop="1" x14ac:dyDescent="0.25">
      <c r="A135" s="20" t="s">
        <v>7</v>
      </c>
      <c r="B135" s="21">
        <v>30</v>
      </c>
      <c r="C135" s="27">
        <f>B135/B$144</f>
        <v>0.90909090909090906</v>
      </c>
      <c r="D135" s="23">
        <v>71</v>
      </c>
      <c r="E135" s="27">
        <f>D135/D$144</f>
        <v>0.58677685950413228</v>
      </c>
      <c r="F135" s="24"/>
      <c r="G135" s="316"/>
      <c r="H135" s="96">
        <v>2</v>
      </c>
      <c r="I135" s="66" t="s">
        <v>75</v>
      </c>
      <c r="J135" s="66" t="s">
        <v>75</v>
      </c>
      <c r="K135" s="67" t="s">
        <v>3944</v>
      </c>
      <c r="L135" s="66" t="s">
        <v>75</v>
      </c>
      <c r="M135" s="68" t="s">
        <v>7</v>
      </c>
      <c r="N135" s="69">
        <v>0</v>
      </c>
      <c r="O135" s="68">
        <v>1068</v>
      </c>
      <c r="P135" s="71">
        <v>45017</v>
      </c>
    </row>
    <row r="136" spans="1:16" x14ac:dyDescent="0.25">
      <c r="A136" s="25" t="s">
        <v>8</v>
      </c>
      <c r="B136" s="26">
        <v>2</v>
      </c>
      <c r="C136" s="27">
        <f>B136/B$144</f>
        <v>6.0606060606060608E-2</v>
      </c>
      <c r="D136" s="28">
        <v>30</v>
      </c>
      <c r="E136" s="27">
        <f>D136/D$144</f>
        <v>0.24793388429752067</v>
      </c>
      <c r="F136" s="29"/>
      <c r="G136" s="136"/>
      <c r="H136" s="96">
        <v>2</v>
      </c>
      <c r="I136" s="66" t="s">
        <v>75</v>
      </c>
      <c r="J136" s="66" t="s">
        <v>75</v>
      </c>
      <c r="K136" s="67" t="s">
        <v>3944</v>
      </c>
      <c r="L136" s="66" t="s">
        <v>75</v>
      </c>
      <c r="M136" s="68" t="s">
        <v>7</v>
      </c>
      <c r="N136" s="69">
        <v>0</v>
      </c>
      <c r="O136" s="68">
        <v>1068</v>
      </c>
      <c r="P136" s="71">
        <v>45017</v>
      </c>
    </row>
    <row r="137" spans="1:16" x14ac:dyDescent="0.25">
      <c r="A137" s="25" t="s">
        <v>9</v>
      </c>
      <c r="B137" s="30">
        <v>1</v>
      </c>
      <c r="C137" s="27">
        <f>B137/B$144</f>
        <v>3.0303030303030304E-2</v>
      </c>
      <c r="D137" s="32">
        <v>20</v>
      </c>
      <c r="E137" s="27">
        <f>D137/D$144</f>
        <v>0.16528925619834711</v>
      </c>
      <c r="F137" s="29"/>
      <c r="H137" s="96">
        <v>2</v>
      </c>
      <c r="I137" s="66" t="s">
        <v>75</v>
      </c>
      <c r="J137" s="66" t="s">
        <v>75</v>
      </c>
      <c r="K137" s="67" t="s">
        <v>3944</v>
      </c>
      <c r="L137" s="66" t="s">
        <v>75</v>
      </c>
      <c r="M137" s="68" t="s">
        <v>7</v>
      </c>
      <c r="N137" s="69">
        <v>0</v>
      </c>
      <c r="O137" s="68">
        <v>1068</v>
      </c>
      <c r="P137" s="71">
        <v>45017</v>
      </c>
    </row>
    <row r="138" spans="1:16" x14ac:dyDescent="0.25">
      <c r="A138" s="858" t="s">
        <v>10</v>
      </c>
      <c r="B138" s="859">
        <f>SUM(B135:B137)</f>
        <v>33</v>
      </c>
      <c r="C138" s="873">
        <f>SUM(C135:C137)</f>
        <v>1</v>
      </c>
      <c r="D138" s="874">
        <f>SUM(D135:D137)</f>
        <v>121</v>
      </c>
      <c r="E138" s="875">
        <f>SUM(E135:E137)</f>
        <v>1</v>
      </c>
      <c r="F138" s="861">
        <v>0</v>
      </c>
      <c r="G138" s="127"/>
      <c r="H138" s="96">
        <v>2</v>
      </c>
      <c r="I138" s="66" t="s">
        <v>75</v>
      </c>
      <c r="J138" s="66" t="s">
        <v>75</v>
      </c>
      <c r="K138" s="67" t="s">
        <v>3944</v>
      </c>
      <c r="L138" s="66" t="s">
        <v>75</v>
      </c>
      <c r="M138" s="68" t="s">
        <v>7</v>
      </c>
      <c r="N138" s="69">
        <v>0</v>
      </c>
      <c r="O138" s="68">
        <v>1068</v>
      </c>
      <c r="P138" s="71">
        <v>45017</v>
      </c>
    </row>
    <row r="139" spans="1:16" x14ac:dyDescent="0.25">
      <c r="A139" s="26"/>
      <c r="B139" s="30">
        <v>0</v>
      </c>
      <c r="C139" s="39">
        <v>0</v>
      </c>
      <c r="D139" s="30">
        <v>0</v>
      </c>
      <c r="E139" s="40">
        <v>0</v>
      </c>
      <c r="F139" s="41">
        <v>0</v>
      </c>
      <c r="G139" s="127"/>
      <c r="H139" s="96">
        <v>2</v>
      </c>
      <c r="I139" s="66" t="s">
        <v>75</v>
      </c>
      <c r="J139" s="66" t="s">
        <v>75</v>
      </c>
      <c r="K139" s="67" t="s">
        <v>3944</v>
      </c>
      <c r="L139" s="66" t="s">
        <v>75</v>
      </c>
      <c r="M139" s="68" t="s">
        <v>7</v>
      </c>
      <c r="N139" s="69">
        <v>0</v>
      </c>
      <c r="O139" s="68">
        <v>1068</v>
      </c>
      <c r="P139" s="71">
        <v>45017</v>
      </c>
    </row>
    <row r="140" spans="1:16" x14ac:dyDescent="0.25">
      <c r="A140" s="26" t="s">
        <v>11</v>
      </c>
      <c r="B140" s="30">
        <v>0</v>
      </c>
      <c r="C140" s="27">
        <v>0</v>
      </c>
      <c r="D140" s="32">
        <v>0</v>
      </c>
      <c r="E140" s="27">
        <v>0</v>
      </c>
      <c r="F140" s="413">
        <v>0</v>
      </c>
      <c r="G140" s="127"/>
      <c r="H140" s="96">
        <v>2</v>
      </c>
      <c r="I140" s="66" t="s">
        <v>75</v>
      </c>
      <c r="J140" s="66" t="s">
        <v>75</v>
      </c>
      <c r="K140" s="67" t="s">
        <v>3944</v>
      </c>
      <c r="L140" s="66" t="s">
        <v>75</v>
      </c>
      <c r="M140" s="68" t="s">
        <v>7</v>
      </c>
      <c r="N140" s="69">
        <v>0</v>
      </c>
      <c r="O140" s="68">
        <v>1068</v>
      </c>
      <c r="P140" s="71">
        <v>45017</v>
      </c>
    </row>
    <row r="141" spans="1:16" x14ac:dyDescent="0.25">
      <c r="A141" s="26" t="s">
        <v>12</v>
      </c>
      <c r="B141" s="30">
        <v>0</v>
      </c>
      <c r="C141" s="27">
        <v>0</v>
      </c>
      <c r="D141" s="32">
        <v>0</v>
      </c>
      <c r="E141" s="27">
        <v>0</v>
      </c>
      <c r="F141" s="413">
        <v>0</v>
      </c>
      <c r="G141" s="136"/>
      <c r="H141" s="96">
        <v>2</v>
      </c>
      <c r="I141" s="66" t="s">
        <v>75</v>
      </c>
      <c r="J141" s="66" t="s">
        <v>75</v>
      </c>
      <c r="K141" s="67" t="s">
        <v>3944</v>
      </c>
      <c r="L141" s="66" t="s">
        <v>75</v>
      </c>
      <c r="M141" s="68" t="s">
        <v>7</v>
      </c>
      <c r="N141" s="69">
        <v>0</v>
      </c>
      <c r="O141" s="68">
        <v>1068</v>
      </c>
      <c r="P141" s="71">
        <v>45017</v>
      </c>
    </row>
    <row r="142" spans="1:16" x14ac:dyDescent="0.25">
      <c r="A142" s="858" t="s">
        <v>13</v>
      </c>
      <c r="B142" s="859">
        <v>0</v>
      </c>
      <c r="C142" s="873">
        <v>0</v>
      </c>
      <c r="D142" s="874">
        <v>0</v>
      </c>
      <c r="E142" s="860">
        <v>0</v>
      </c>
      <c r="F142" s="876">
        <v>0</v>
      </c>
      <c r="H142" s="96">
        <v>2</v>
      </c>
      <c r="I142" s="66" t="s">
        <v>75</v>
      </c>
      <c r="J142" s="66" t="s">
        <v>75</v>
      </c>
      <c r="K142" s="67" t="s">
        <v>3944</v>
      </c>
      <c r="L142" s="66" t="s">
        <v>75</v>
      </c>
      <c r="M142" s="68" t="s">
        <v>7</v>
      </c>
      <c r="N142" s="69">
        <v>0</v>
      </c>
      <c r="O142" s="68">
        <v>1068</v>
      </c>
      <c r="P142" s="71">
        <v>45017</v>
      </c>
    </row>
    <row r="143" spans="1:16" x14ac:dyDescent="0.25">
      <c r="A143" s="44"/>
      <c r="B143" s="30"/>
      <c r="C143" s="45"/>
      <c r="D143" s="30"/>
      <c r="E143" s="46"/>
      <c r="F143" s="47"/>
      <c r="G143" s="127"/>
      <c r="H143" s="96">
        <v>2</v>
      </c>
      <c r="I143" s="66" t="s">
        <v>75</v>
      </c>
      <c r="J143" s="66" t="s">
        <v>75</v>
      </c>
      <c r="K143" s="67" t="s">
        <v>3944</v>
      </c>
      <c r="L143" s="66" t="s">
        <v>75</v>
      </c>
      <c r="M143" s="68" t="s">
        <v>7</v>
      </c>
      <c r="N143" s="69">
        <v>0</v>
      </c>
      <c r="O143" s="68">
        <v>1068</v>
      </c>
      <c r="P143" s="71">
        <v>45017</v>
      </c>
    </row>
    <row r="144" spans="1:16" x14ac:dyDescent="0.25">
      <c r="A144" s="863" t="s">
        <v>2346</v>
      </c>
      <c r="B144" s="864">
        <f>SUM(B138:B143)</f>
        <v>33</v>
      </c>
      <c r="C144" s="860">
        <f>SUM(C138:C143)</f>
        <v>1</v>
      </c>
      <c r="D144" s="877">
        <f>SUM(D138:D143)</f>
        <v>121</v>
      </c>
      <c r="E144" s="860">
        <f>SUM(E138:E143)</f>
        <v>1</v>
      </c>
      <c r="F144" s="861">
        <v>0</v>
      </c>
      <c r="H144" s="96">
        <v>2</v>
      </c>
      <c r="I144" s="66" t="s">
        <v>75</v>
      </c>
      <c r="J144" s="66" t="s">
        <v>75</v>
      </c>
      <c r="K144" s="67" t="s">
        <v>3944</v>
      </c>
      <c r="L144" s="66" t="s">
        <v>75</v>
      </c>
      <c r="M144" s="68" t="s">
        <v>7</v>
      </c>
      <c r="N144" s="69">
        <v>0</v>
      </c>
      <c r="O144" s="68">
        <v>1068</v>
      </c>
      <c r="P144" s="71">
        <v>45017</v>
      </c>
    </row>
    <row r="145" spans="8:16" x14ac:dyDescent="0.25">
      <c r="H145" s="96">
        <v>2</v>
      </c>
      <c r="I145" s="66" t="s">
        <v>75</v>
      </c>
      <c r="J145" s="66" t="s">
        <v>75</v>
      </c>
      <c r="K145" s="67" t="s">
        <v>3944</v>
      </c>
      <c r="L145" s="66" t="s">
        <v>75</v>
      </c>
      <c r="M145" s="68" t="s">
        <v>7</v>
      </c>
      <c r="N145" s="69">
        <v>0</v>
      </c>
      <c r="O145" s="68">
        <v>1068</v>
      </c>
      <c r="P145" s="71">
        <v>45017</v>
      </c>
    </row>
    <row r="146" spans="8:16" x14ac:dyDescent="0.25">
      <c r="H146" s="96">
        <v>2</v>
      </c>
      <c r="I146" s="66" t="s">
        <v>75</v>
      </c>
      <c r="J146" s="66" t="s">
        <v>75</v>
      </c>
      <c r="K146" s="67" t="s">
        <v>3944</v>
      </c>
      <c r="L146" s="66" t="s">
        <v>75</v>
      </c>
      <c r="M146" s="68" t="s">
        <v>7</v>
      </c>
      <c r="N146" s="69">
        <v>0</v>
      </c>
      <c r="O146" s="68">
        <v>1068</v>
      </c>
      <c r="P146" s="71">
        <v>45017</v>
      </c>
    </row>
    <row r="147" spans="8:16" x14ac:dyDescent="0.25">
      <c r="H147" s="96">
        <v>3</v>
      </c>
      <c r="I147" s="66" t="s">
        <v>75</v>
      </c>
      <c r="J147" s="66" t="s">
        <v>75</v>
      </c>
      <c r="K147" s="67" t="s">
        <v>3944</v>
      </c>
      <c r="L147" s="66" t="s">
        <v>75</v>
      </c>
      <c r="M147" s="68" t="s">
        <v>7</v>
      </c>
      <c r="N147" s="69">
        <v>0</v>
      </c>
      <c r="O147" s="68">
        <v>1068</v>
      </c>
      <c r="P147" s="71">
        <v>45017</v>
      </c>
    </row>
    <row r="148" spans="8:16" x14ac:dyDescent="0.25">
      <c r="H148" s="96">
        <v>2</v>
      </c>
      <c r="I148" s="66" t="s">
        <v>75</v>
      </c>
      <c r="J148" s="66" t="s">
        <v>75</v>
      </c>
      <c r="K148" s="67" t="s">
        <v>3944</v>
      </c>
      <c r="L148" s="66" t="s">
        <v>75</v>
      </c>
      <c r="M148" s="68" t="s">
        <v>7</v>
      </c>
      <c r="N148" s="69">
        <v>0</v>
      </c>
      <c r="O148" s="68">
        <v>1068</v>
      </c>
      <c r="P148" s="71">
        <v>45017</v>
      </c>
    </row>
    <row r="149" spans="8:16" x14ac:dyDescent="0.25">
      <c r="H149" s="96">
        <v>2</v>
      </c>
      <c r="I149" s="66" t="s">
        <v>75</v>
      </c>
      <c r="J149" s="66" t="s">
        <v>75</v>
      </c>
      <c r="K149" s="67" t="s">
        <v>3944</v>
      </c>
      <c r="L149" s="66" t="s">
        <v>75</v>
      </c>
      <c r="M149" s="68" t="s">
        <v>7</v>
      </c>
      <c r="N149" s="69">
        <v>0</v>
      </c>
      <c r="O149" s="68">
        <v>1240</v>
      </c>
      <c r="P149" s="71">
        <v>45839</v>
      </c>
    </row>
    <row r="150" spans="8:16" x14ac:dyDescent="0.25">
      <c r="H150" s="96">
        <v>2</v>
      </c>
      <c r="I150" s="66" t="s">
        <v>75</v>
      </c>
      <c r="J150" s="66" t="s">
        <v>75</v>
      </c>
      <c r="K150" s="67" t="s">
        <v>3944</v>
      </c>
      <c r="L150" s="66" t="s">
        <v>75</v>
      </c>
      <c r="M150" s="68" t="s">
        <v>7</v>
      </c>
      <c r="N150" s="69">
        <v>0</v>
      </c>
      <c r="O150" s="68">
        <v>1240</v>
      </c>
      <c r="P150" s="71">
        <v>45839</v>
      </c>
    </row>
    <row r="151" spans="8:16" x14ac:dyDescent="0.25">
      <c r="H151" s="96">
        <v>2</v>
      </c>
      <c r="I151" s="66" t="s">
        <v>75</v>
      </c>
      <c r="J151" s="66" t="s">
        <v>75</v>
      </c>
      <c r="K151" s="67" t="s">
        <v>3944</v>
      </c>
      <c r="L151" s="66" t="s">
        <v>75</v>
      </c>
      <c r="M151" s="68" t="s">
        <v>7</v>
      </c>
      <c r="N151" s="69">
        <v>0</v>
      </c>
      <c r="O151" s="68">
        <v>1240</v>
      </c>
      <c r="P151" s="71">
        <v>45839</v>
      </c>
    </row>
    <row r="152" spans="8:16" x14ac:dyDescent="0.25">
      <c r="H152" s="96">
        <v>2</v>
      </c>
      <c r="I152" s="66" t="s">
        <v>75</v>
      </c>
      <c r="J152" s="66" t="s">
        <v>75</v>
      </c>
      <c r="K152" s="67" t="s">
        <v>3944</v>
      </c>
      <c r="L152" s="66" t="s">
        <v>75</v>
      </c>
      <c r="M152" s="68" t="s">
        <v>7</v>
      </c>
      <c r="N152" s="69">
        <v>0</v>
      </c>
      <c r="O152" s="68">
        <v>1240</v>
      </c>
      <c r="P152" s="71">
        <v>45839</v>
      </c>
    </row>
    <row r="153" spans="8:16" x14ac:dyDescent="0.25">
      <c r="H153" s="96">
        <v>2</v>
      </c>
      <c r="I153" s="66" t="s">
        <v>75</v>
      </c>
      <c r="J153" s="66" t="s">
        <v>75</v>
      </c>
      <c r="K153" s="67" t="s">
        <v>3944</v>
      </c>
      <c r="L153" s="66" t="s">
        <v>75</v>
      </c>
      <c r="M153" s="68" t="s">
        <v>7</v>
      </c>
      <c r="N153" s="69">
        <v>0</v>
      </c>
      <c r="O153" s="68">
        <v>1240</v>
      </c>
      <c r="P153" s="71">
        <v>45839</v>
      </c>
    </row>
    <row r="154" spans="8:16" x14ac:dyDescent="0.25">
      <c r="H154" s="96">
        <v>2</v>
      </c>
      <c r="I154" s="66" t="s">
        <v>75</v>
      </c>
      <c r="J154" s="66" t="s">
        <v>75</v>
      </c>
      <c r="K154" s="67" t="s">
        <v>3944</v>
      </c>
      <c r="L154" s="66" t="s">
        <v>75</v>
      </c>
      <c r="M154" s="68" t="s">
        <v>7</v>
      </c>
      <c r="N154" s="69">
        <v>0</v>
      </c>
      <c r="O154" s="68">
        <v>1240</v>
      </c>
      <c r="P154" s="71">
        <v>45839</v>
      </c>
    </row>
    <row r="155" spans="8:16" x14ac:dyDescent="0.25">
      <c r="H155" s="96">
        <v>2</v>
      </c>
      <c r="I155" s="66" t="s">
        <v>75</v>
      </c>
      <c r="J155" s="66" t="s">
        <v>75</v>
      </c>
      <c r="K155" s="67" t="s">
        <v>3944</v>
      </c>
      <c r="L155" s="66" t="s">
        <v>75</v>
      </c>
      <c r="M155" s="68" t="s">
        <v>7</v>
      </c>
      <c r="N155" s="69">
        <v>0</v>
      </c>
      <c r="O155" s="68">
        <v>1240</v>
      </c>
      <c r="P155" s="71">
        <v>45839</v>
      </c>
    </row>
    <row r="156" spans="8:16" x14ac:dyDescent="0.25">
      <c r="H156" s="96">
        <v>2</v>
      </c>
      <c r="I156" s="66" t="s">
        <v>75</v>
      </c>
      <c r="J156" s="66" t="s">
        <v>75</v>
      </c>
      <c r="K156" s="67" t="s">
        <v>3944</v>
      </c>
      <c r="L156" s="66" t="s">
        <v>75</v>
      </c>
      <c r="M156" s="68" t="s">
        <v>7</v>
      </c>
      <c r="N156" s="69">
        <v>0</v>
      </c>
      <c r="O156" s="68">
        <v>1240</v>
      </c>
      <c r="P156" s="71">
        <v>45839</v>
      </c>
    </row>
    <row r="157" spans="8:16" x14ac:dyDescent="0.25">
      <c r="H157" s="96">
        <v>2</v>
      </c>
      <c r="I157" s="66" t="s">
        <v>75</v>
      </c>
      <c r="J157" s="66" t="s">
        <v>75</v>
      </c>
      <c r="K157" s="67" t="s">
        <v>3944</v>
      </c>
      <c r="L157" s="66" t="s">
        <v>75</v>
      </c>
      <c r="M157" s="68" t="s">
        <v>7</v>
      </c>
      <c r="N157" s="69">
        <v>0</v>
      </c>
      <c r="O157" s="68">
        <v>1240</v>
      </c>
      <c r="P157" s="71">
        <v>45839</v>
      </c>
    </row>
    <row r="158" spans="8:16" x14ac:dyDescent="0.25">
      <c r="H158" s="96">
        <v>2</v>
      </c>
      <c r="I158" s="66" t="s">
        <v>75</v>
      </c>
      <c r="J158" s="66" t="s">
        <v>75</v>
      </c>
      <c r="K158" s="67" t="s">
        <v>3944</v>
      </c>
      <c r="L158" s="66" t="s">
        <v>75</v>
      </c>
      <c r="M158" s="68" t="s">
        <v>7</v>
      </c>
      <c r="N158" s="69">
        <v>0</v>
      </c>
      <c r="O158" s="68">
        <v>1240</v>
      </c>
      <c r="P158" s="71">
        <v>45839</v>
      </c>
    </row>
    <row r="159" spans="8:16" x14ac:dyDescent="0.25">
      <c r="H159" s="96">
        <v>2</v>
      </c>
      <c r="I159" s="66" t="s">
        <v>75</v>
      </c>
      <c r="J159" s="66" t="s">
        <v>75</v>
      </c>
      <c r="K159" s="67" t="s">
        <v>3944</v>
      </c>
      <c r="L159" s="66" t="s">
        <v>75</v>
      </c>
      <c r="M159" s="68" t="s">
        <v>7</v>
      </c>
      <c r="N159" s="69">
        <v>0</v>
      </c>
      <c r="O159" s="68">
        <v>1240</v>
      </c>
      <c r="P159" s="71">
        <v>45839</v>
      </c>
    </row>
    <row r="160" spans="8:16" x14ac:dyDescent="0.25">
      <c r="H160" s="96">
        <v>2</v>
      </c>
      <c r="I160" s="66" t="s">
        <v>75</v>
      </c>
      <c r="J160" s="66" t="s">
        <v>75</v>
      </c>
      <c r="K160" s="67" t="s">
        <v>3944</v>
      </c>
      <c r="L160" s="66" t="s">
        <v>75</v>
      </c>
      <c r="M160" s="68" t="s">
        <v>7</v>
      </c>
      <c r="N160" s="69">
        <v>0</v>
      </c>
      <c r="O160" s="68">
        <v>1240</v>
      </c>
      <c r="P160" s="71">
        <v>45839</v>
      </c>
    </row>
    <row r="161" spans="1:16" x14ac:dyDescent="0.25">
      <c r="C161" s="228"/>
      <c r="G161" s="136"/>
      <c r="H161" s="96">
        <v>2</v>
      </c>
      <c r="I161" s="66" t="s">
        <v>75</v>
      </c>
      <c r="J161" s="66" t="s">
        <v>75</v>
      </c>
      <c r="K161" s="67" t="s">
        <v>3944</v>
      </c>
      <c r="L161" s="66" t="s">
        <v>75</v>
      </c>
      <c r="M161" s="68" t="s">
        <v>7</v>
      </c>
      <c r="N161" s="69">
        <v>0</v>
      </c>
      <c r="O161" s="68">
        <v>1240</v>
      </c>
      <c r="P161" s="71">
        <v>45839</v>
      </c>
    </row>
    <row r="162" spans="1:16" x14ac:dyDescent="0.25">
      <c r="H162" s="96">
        <v>2</v>
      </c>
      <c r="I162" s="66" t="s">
        <v>75</v>
      </c>
      <c r="J162" s="66" t="s">
        <v>75</v>
      </c>
      <c r="K162" s="67" t="s">
        <v>3944</v>
      </c>
      <c r="L162" s="66" t="s">
        <v>75</v>
      </c>
      <c r="M162" s="68" t="s">
        <v>7</v>
      </c>
      <c r="N162" s="69">
        <v>0</v>
      </c>
      <c r="O162" s="68">
        <v>1240</v>
      </c>
      <c r="P162" s="71">
        <v>45839</v>
      </c>
    </row>
    <row r="163" spans="1:16" x14ac:dyDescent="0.25">
      <c r="B163" s="223"/>
      <c r="H163" s="96">
        <v>2</v>
      </c>
      <c r="I163" s="66" t="s">
        <v>75</v>
      </c>
      <c r="J163" s="66" t="s">
        <v>75</v>
      </c>
      <c r="K163" s="67" t="s">
        <v>3944</v>
      </c>
      <c r="L163" s="66" t="s">
        <v>75</v>
      </c>
      <c r="M163" s="68" t="s">
        <v>7</v>
      </c>
      <c r="N163" s="69">
        <v>0</v>
      </c>
      <c r="O163" s="68">
        <v>1240</v>
      </c>
      <c r="P163" s="71">
        <v>45839</v>
      </c>
    </row>
    <row r="164" spans="1:16" x14ac:dyDescent="0.25">
      <c r="D164" s="105"/>
      <c r="E164" s="376"/>
      <c r="F164" s="379"/>
      <c r="G164" s="137"/>
      <c r="H164" s="96">
        <v>12</v>
      </c>
      <c r="I164" s="66">
        <v>135</v>
      </c>
      <c r="J164" s="66" t="s">
        <v>2254</v>
      </c>
      <c r="K164" s="67" t="s">
        <v>3944</v>
      </c>
      <c r="L164" s="68" t="s">
        <v>3945</v>
      </c>
      <c r="M164" s="68" t="s">
        <v>7</v>
      </c>
      <c r="N164" s="69">
        <v>0</v>
      </c>
      <c r="O164" s="68">
        <v>3122</v>
      </c>
      <c r="P164" s="71">
        <v>46388</v>
      </c>
    </row>
    <row r="165" spans="1:16" ht="26.25" x14ac:dyDescent="0.25">
      <c r="H165" s="96">
        <v>20</v>
      </c>
      <c r="I165" s="66">
        <v>60</v>
      </c>
      <c r="J165" s="66" t="s">
        <v>3946</v>
      </c>
      <c r="K165" s="67" t="s">
        <v>3944</v>
      </c>
      <c r="L165" s="68" t="s">
        <v>3947</v>
      </c>
      <c r="M165" s="68" t="s">
        <v>8</v>
      </c>
      <c r="N165" s="879">
        <v>0</v>
      </c>
      <c r="O165" s="68">
        <v>1696</v>
      </c>
      <c r="P165" s="71">
        <v>46388</v>
      </c>
    </row>
    <row r="166" spans="1:16" x14ac:dyDescent="0.25">
      <c r="H166" s="96">
        <v>10</v>
      </c>
      <c r="I166" s="66">
        <v>114</v>
      </c>
      <c r="J166" s="66" t="s">
        <v>1964</v>
      </c>
      <c r="K166" s="67" t="s">
        <v>3944</v>
      </c>
      <c r="L166" s="68" t="s">
        <v>3948</v>
      </c>
      <c r="M166" s="68" t="s">
        <v>8</v>
      </c>
      <c r="N166" s="879">
        <v>0</v>
      </c>
      <c r="O166" s="68">
        <v>2659</v>
      </c>
      <c r="P166" s="71">
        <v>44896</v>
      </c>
    </row>
    <row r="167" spans="1:16" ht="26.25" x14ac:dyDescent="0.25">
      <c r="H167" s="96">
        <v>20</v>
      </c>
      <c r="I167" s="66">
        <v>50</v>
      </c>
      <c r="J167" s="66" t="s">
        <v>3946</v>
      </c>
      <c r="K167" s="67" t="s">
        <v>3944</v>
      </c>
      <c r="L167" s="68" t="s">
        <v>3947</v>
      </c>
      <c r="M167" s="68" t="s">
        <v>9</v>
      </c>
      <c r="N167" s="879">
        <v>0</v>
      </c>
      <c r="O167" s="68">
        <v>1696</v>
      </c>
      <c r="P167" s="71">
        <v>46388</v>
      </c>
    </row>
    <row r="168" spans="1:16" ht="15.75" thickBot="1" x14ac:dyDescent="0.3"/>
    <row r="169" spans="1:16" ht="45.75" customHeight="1" thickBot="1" x14ac:dyDescent="0.3">
      <c r="A169" s="865" t="s">
        <v>3949</v>
      </c>
      <c r="B169" s="50"/>
      <c r="C169" s="178"/>
      <c r="D169" s="9"/>
      <c r="E169" s="176"/>
      <c r="F169" s="10"/>
    </row>
    <row r="170" spans="1:16" ht="16.5" thickTop="1" thickBot="1" x14ac:dyDescent="0.3">
      <c r="A170" s="11"/>
      <c r="B170" s="12"/>
      <c r="C170" s="176"/>
      <c r="D170" s="9"/>
      <c r="E170" s="176"/>
      <c r="F170" s="10"/>
    </row>
    <row r="171" spans="1:16" ht="45.75" customHeight="1" thickTop="1" thickBot="1" x14ac:dyDescent="0.3">
      <c r="A171" s="866" t="s">
        <v>16</v>
      </c>
      <c r="B171" s="12"/>
      <c r="C171" s="176"/>
      <c r="D171" s="9"/>
      <c r="E171" s="176"/>
      <c r="F171" s="10"/>
      <c r="H171" s="867" t="s">
        <v>17</v>
      </c>
      <c r="I171" s="54"/>
    </row>
    <row r="172" spans="1:16" ht="16.5" thickTop="1" thickBot="1" x14ac:dyDescent="0.3">
      <c r="A172" s="11"/>
      <c r="B172" s="12"/>
      <c r="C172" s="176"/>
      <c r="D172" s="9"/>
      <c r="E172" s="178"/>
      <c r="F172" s="14"/>
    </row>
    <row r="173" spans="1:16" ht="45.75" customHeight="1" thickTop="1" thickBot="1" x14ac:dyDescent="0.3">
      <c r="A173" s="853" t="s">
        <v>2</v>
      </c>
      <c r="B173" s="854" t="s">
        <v>3</v>
      </c>
      <c r="C173" s="855" t="s">
        <v>4</v>
      </c>
      <c r="D173" s="854" t="s">
        <v>5</v>
      </c>
      <c r="E173" s="856" t="s">
        <v>4</v>
      </c>
      <c r="F173" s="857" t="s">
        <v>6</v>
      </c>
      <c r="G173" s="55"/>
      <c r="H173" s="880" t="s">
        <v>18</v>
      </c>
      <c r="I173" s="881" t="s">
        <v>19</v>
      </c>
      <c r="J173" s="882" t="s">
        <v>20</v>
      </c>
      <c r="K173" s="882" t="s">
        <v>21</v>
      </c>
      <c r="L173" s="882" t="s">
        <v>22</v>
      </c>
      <c r="M173" s="882" t="s">
        <v>23</v>
      </c>
      <c r="N173" s="883" t="s">
        <v>6</v>
      </c>
      <c r="O173" s="882" t="s">
        <v>24</v>
      </c>
      <c r="P173" s="884" t="s">
        <v>25</v>
      </c>
    </row>
    <row r="174" spans="1:16" ht="15.75" thickTop="1" x14ac:dyDescent="0.25">
      <c r="A174" s="20" t="s">
        <v>7</v>
      </c>
      <c r="B174" s="21">
        <v>12</v>
      </c>
      <c r="C174" s="27">
        <f>B174/B$183</f>
        <v>0.32432432432432434</v>
      </c>
      <c r="D174" s="23">
        <v>69</v>
      </c>
      <c r="E174" s="27">
        <f>D174/D$183</f>
        <v>0.48936170212765956</v>
      </c>
      <c r="F174" s="24"/>
      <c r="G174" s="316"/>
      <c r="H174" s="96">
        <v>2</v>
      </c>
      <c r="I174" s="66" t="s">
        <v>75</v>
      </c>
      <c r="J174" s="66" t="s">
        <v>75</v>
      </c>
      <c r="K174" s="67" t="s">
        <v>3950</v>
      </c>
      <c r="L174" s="68" t="s">
        <v>75</v>
      </c>
      <c r="M174" s="66" t="s">
        <v>7</v>
      </c>
      <c r="N174" s="69">
        <v>0</v>
      </c>
      <c r="O174" s="66">
        <v>1162</v>
      </c>
      <c r="P174" s="448">
        <v>45352</v>
      </c>
    </row>
    <row r="175" spans="1:16" ht="15" customHeight="1" x14ac:dyDescent="0.25">
      <c r="A175" s="25" t="s">
        <v>8</v>
      </c>
      <c r="B175" s="26">
        <v>19</v>
      </c>
      <c r="C175" s="27">
        <f>B175/B$183</f>
        <v>0.51351351351351349</v>
      </c>
      <c r="D175" s="28">
        <v>56</v>
      </c>
      <c r="E175" s="27">
        <f>D175/D$183</f>
        <v>0.3971631205673759</v>
      </c>
      <c r="F175" s="29"/>
      <c r="G175" s="136"/>
      <c r="H175" s="96">
        <v>2</v>
      </c>
      <c r="I175" s="66" t="s">
        <v>75</v>
      </c>
      <c r="J175" s="66" t="s">
        <v>75</v>
      </c>
      <c r="K175" s="67" t="s">
        <v>3950</v>
      </c>
      <c r="L175" s="68" t="s">
        <v>75</v>
      </c>
      <c r="M175" s="66" t="s">
        <v>7</v>
      </c>
      <c r="N175" s="69">
        <v>0</v>
      </c>
      <c r="O175" s="66">
        <v>1162</v>
      </c>
      <c r="P175" s="448">
        <v>45352</v>
      </c>
    </row>
    <row r="176" spans="1:16" x14ac:dyDescent="0.25">
      <c r="A176" s="25" t="s">
        <v>9</v>
      </c>
      <c r="B176" s="30">
        <v>6</v>
      </c>
      <c r="C176" s="27">
        <f>B176/B$183</f>
        <v>0.16216216216216217</v>
      </c>
      <c r="D176" s="32">
        <v>16</v>
      </c>
      <c r="E176" s="27">
        <f>D176/D$183</f>
        <v>0.11347517730496454</v>
      </c>
      <c r="F176" s="29"/>
      <c r="H176" s="96">
        <v>2</v>
      </c>
      <c r="I176" s="66" t="s">
        <v>75</v>
      </c>
      <c r="J176" s="66" t="s">
        <v>75</v>
      </c>
      <c r="K176" s="67" t="s">
        <v>3951</v>
      </c>
      <c r="L176" s="68" t="s">
        <v>75</v>
      </c>
      <c r="M176" s="66" t="s">
        <v>7</v>
      </c>
      <c r="N176" s="69">
        <v>0</v>
      </c>
      <c r="O176" s="66">
        <v>1695</v>
      </c>
      <c r="P176" s="448">
        <v>47119</v>
      </c>
    </row>
    <row r="177" spans="1:16" x14ac:dyDescent="0.25">
      <c r="A177" s="858" t="s">
        <v>10</v>
      </c>
      <c r="B177" s="859">
        <f>SUM(B174:B176)</f>
        <v>37</v>
      </c>
      <c r="C177" s="860">
        <f t="shared" ref="C177:F177" si="3">SUM(C174:C176)</f>
        <v>1</v>
      </c>
      <c r="D177" s="859">
        <f t="shared" si="3"/>
        <v>141</v>
      </c>
      <c r="E177" s="860">
        <f t="shared" si="3"/>
        <v>1</v>
      </c>
      <c r="F177" s="861">
        <f t="shared" si="3"/>
        <v>0</v>
      </c>
      <c r="G177" s="127"/>
      <c r="H177" s="96">
        <v>2</v>
      </c>
      <c r="I177" s="66" t="s">
        <v>75</v>
      </c>
      <c r="J177" s="66" t="s">
        <v>75</v>
      </c>
      <c r="K177" s="67" t="s">
        <v>3951</v>
      </c>
      <c r="L177" s="68" t="s">
        <v>75</v>
      </c>
      <c r="M177" s="66" t="s">
        <v>7</v>
      </c>
      <c r="N177" s="69">
        <v>0</v>
      </c>
      <c r="O177" s="66">
        <v>1695</v>
      </c>
      <c r="P177" s="448">
        <v>47119</v>
      </c>
    </row>
    <row r="178" spans="1:16" x14ac:dyDescent="0.25">
      <c r="A178" s="26"/>
      <c r="B178" s="30"/>
      <c r="C178" s="39"/>
      <c r="D178" s="30"/>
      <c r="E178" s="40"/>
      <c r="F178" s="41"/>
      <c r="G178" s="127"/>
      <c r="H178" s="96">
        <v>2</v>
      </c>
      <c r="I178" s="66" t="s">
        <v>75</v>
      </c>
      <c r="J178" s="66" t="s">
        <v>75</v>
      </c>
      <c r="K178" s="67" t="s">
        <v>3951</v>
      </c>
      <c r="L178" s="68" t="s">
        <v>75</v>
      </c>
      <c r="M178" s="66" t="s">
        <v>7</v>
      </c>
      <c r="N178" s="69">
        <v>0</v>
      </c>
      <c r="O178" s="66">
        <v>1695</v>
      </c>
      <c r="P178" s="448">
        <v>47119</v>
      </c>
    </row>
    <row r="179" spans="1:16" x14ac:dyDescent="0.25">
      <c r="A179" s="26" t="s">
        <v>11</v>
      </c>
      <c r="B179" s="30">
        <v>0</v>
      </c>
      <c r="C179" s="27">
        <v>0</v>
      </c>
      <c r="D179" s="32">
        <v>0</v>
      </c>
      <c r="E179" s="27">
        <v>0</v>
      </c>
      <c r="F179" s="413">
        <v>0</v>
      </c>
      <c r="G179" s="127"/>
      <c r="H179" s="96">
        <v>2</v>
      </c>
      <c r="I179" s="66" t="s">
        <v>75</v>
      </c>
      <c r="J179" s="66" t="s">
        <v>75</v>
      </c>
      <c r="K179" s="67" t="s">
        <v>3951</v>
      </c>
      <c r="L179" s="68" t="s">
        <v>75</v>
      </c>
      <c r="M179" s="66" t="s">
        <v>7</v>
      </c>
      <c r="N179" s="69">
        <v>0</v>
      </c>
      <c r="O179" s="66">
        <v>1695</v>
      </c>
      <c r="P179" s="448">
        <v>47119</v>
      </c>
    </row>
    <row r="180" spans="1:16" x14ac:dyDescent="0.25">
      <c r="A180" s="26" t="s">
        <v>12</v>
      </c>
      <c r="B180" s="30">
        <v>0</v>
      </c>
      <c r="C180" s="27">
        <v>0</v>
      </c>
      <c r="D180" s="32">
        <v>0</v>
      </c>
      <c r="E180" s="27">
        <v>0</v>
      </c>
      <c r="F180" s="413">
        <v>0</v>
      </c>
      <c r="G180" s="136"/>
      <c r="H180" s="96">
        <v>2</v>
      </c>
      <c r="I180" s="66" t="s">
        <v>75</v>
      </c>
      <c r="J180" s="66" t="s">
        <v>75</v>
      </c>
      <c r="K180" s="67" t="s">
        <v>3951</v>
      </c>
      <c r="L180" s="68" t="s">
        <v>75</v>
      </c>
      <c r="M180" s="66" t="s">
        <v>7</v>
      </c>
      <c r="N180" s="69">
        <v>0</v>
      </c>
      <c r="O180" s="66">
        <v>1695</v>
      </c>
      <c r="P180" s="448">
        <v>47119</v>
      </c>
    </row>
    <row r="181" spans="1:16" x14ac:dyDescent="0.25">
      <c r="A181" s="858" t="s">
        <v>13</v>
      </c>
      <c r="B181" s="859">
        <f>SUM(B179:B180)</f>
        <v>0</v>
      </c>
      <c r="C181" s="860">
        <f t="shared" ref="C181:F181" si="4">SUM(C179:C180)</f>
        <v>0</v>
      </c>
      <c r="D181" s="859">
        <f t="shared" si="4"/>
        <v>0</v>
      </c>
      <c r="E181" s="860">
        <f t="shared" si="4"/>
        <v>0</v>
      </c>
      <c r="F181" s="861">
        <f t="shared" si="4"/>
        <v>0</v>
      </c>
      <c r="H181" s="96">
        <v>15</v>
      </c>
      <c r="I181" s="66">
        <v>16</v>
      </c>
      <c r="J181" s="66" t="s">
        <v>2254</v>
      </c>
      <c r="K181" s="67" t="s">
        <v>3950</v>
      </c>
      <c r="L181" s="68" t="s">
        <v>3952</v>
      </c>
      <c r="M181" s="66" t="s">
        <v>7</v>
      </c>
      <c r="N181" s="69">
        <v>0</v>
      </c>
      <c r="O181" s="66">
        <v>2007</v>
      </c>
      <c r="P181" s="448">
        <v>43040</v>
      </c>
    </row>
    <row r="182" spans="1:16" x14ac:dyDescent="0.25">
      <c r="A182" s="44"/>
      <c r="B182" s="30"/>
      <c r="C182" s="45"/>
      <c r="D182" s="30"/>
      <c r="E182" s="46"/>
      <c r="F182" s="47"/>
      <c r="G182" s="127"/>
      <c r="H182" s="96">
        <v>10</v>
      </c>
      <c r="I182" s="66">
        <v>10</v>
      </c>
      <c r="J182" s="66" t="s">
        <v>185</v>
      </c>
      <c r="K182" s="67" t="s">
        <v>3953</v>
      </c>
      <c r="L182" s="68" t="s">
        <v>3954</v>
      </c>
      <c r="M182" s="66" t="s">
        <v>7</v>
      </c>
      <c r="N182" s="69">
        <v>0</v>
      </c>
      <c r="O182" s="66">
        <v>2009</v>
      </c>
      <c r="P182" s="448">
        <v>43617</v>
      </c>
    </row>
    <row r="183" spans="1:16" x14ac:dyDescent="0.25">
      <c r="A183" s="863" t="s">
        <v>2346</v>
      </c>
      <c r="B183" s="864">
        <f>SUM(B177,B181)</f>
        <v>37</v>
      </c>
      <c r="C183" s="860">
        <f t="shared" ref="C183:F183" si="5">SUM(C177,C181)</f>
        <v>1</v>
      </c>
      <c r="D183" s="864">
        <f t="shared" si="5"/>
        <v>141</v>
      </c>
      <c r="E183" s="860">
        <f t="shared" si="5"/>
        <v>1</v>
      </c>
      <c r="F183" s="861">
        <f t="shared" si="5"/>
        <v>0</v>
      </c>
      <c r="H183" s="96">
        <v>11</v>
      </c>
      <c r="I183" s="66">
        <v>5</v>
      </c>
      <c r="J183" s="66" t="s">
        <v>3955</v>
      </c>
      <c r="K183" s="67" t="s">
        <v>3951</v>
      </c>
      <c r="L183" s="68" t="s">
        <v>3956</v>
      </c>
      <c r="M183" s="66" t="s">
        <v>7</v>
      </c>
      <c r="N183" s="69">
        <v>0</v>
      </c>
      <c r="O183" s="66">
        <v>2264</v>
      </c>
      <c r="P183" s="448">
        <v>43617</v>
      </c>
    </row>
    <row r="184" spans="1:16" ht="15" customHeight="1" x14ac:dyDescent="0.25">
      <c r="H184" s="96">
        <v>8</v>
      </c>
      <c r="I184" s="66">
        <v>29</v>
      </c>
      <c r="J184" s="66" t="s">
        <v>3957</v>
      </c>
      <c r="K184" s="67" t="s">
        <v>3958</v>
      </c>
      <c r="L184" s="68" t="s">
        <v>3959</v>
      </c>
      <c r="M184" s="66" t="s">
        <v>7</v>
      </c>
      <c r="N184" s="69">
        <v>0</v>
      </c>
      <c r="O184" s="66">
        <v>3123</v>
      </c>
      <c r="P184" s="448">
        <v>46722</v>
      </c>
    </row>
    <row r="185" spans="1:16" x14ac:dyDescent="0.25">
      <c r="H185" s="96">
        <v>11</v>
      </c>
      <c r="I185" s="66" t="s">
        <v>3960</v>
      </c>
      <c r="J185" s="66" t="s">
        <v>3955</v>
      </c>
      <c r="K185" s="67" t="s">
        <v>3951</v>
      </c>
      <c r="L185" s="68" t="s">
        <v>3956</v>
      </c>
      <c r="M185" s="66" t="s">
        <v>7</v>
      </c>
      <c r="N185" s="69">
        <v>0</v>
      </c>
      <c r="O185" s="66">
        <v>3124</v>
      </c>
      <c r="P185" s="448">
        <v>46327</v>
      </c>
    </row>
    <row r="186" spans="1:16" x14ac:dyDescent="0.25">
      <c r="H186" s="96">
        <v>2</v>
      </c>
      <c r="I186" s="66" t="s">
        <v>75</v>
      </c>
      <c r="J186" s="66" t="s">
        <v>75</v>
      </c>
      <c r="K186" s="67" t="s">
        <v>3950</v>
      </c>
      <c r="L186" s="68" t="s">
        <v>75</v>
      </c>
      <c r="M186" s="66" t="s">
        <v>8</v>
      </c>
      <c r="N186" s="69">
        <v>0</v>
      </c>
      <c r="O186" s="66">
        <v>1162</v>
      </c>
      <c r="P186" s="448">
        <v>45352</v>
      </c>
    </row>
    <row r="187" spans="1:16" x14ac:dyDescent="0.25">
      <c r="H187" s="96">
        <v>2</v>
      </c>
      <c r="I187" s="66" t="s">
        <v>75</v>
      </c>
      <c r="J187" s="66" t="s">
        <v>75</v>
      </c>
      <c r="K187" s="67" t="s">
        <v>3950</v>
      </c>
      <c r="L187" s="68" t="s">
        <v>75</v>
      </c>
      <c r="M187" s="66" t="s">
        <v>8</v>
      </c>
      <c r="N187" s="69">
        <v>0</v>
      </c>
      <c r="O187" s="66">
        <v>1162</v>
      </c>
      <c r="P187" s="448">
        <v>45352</v>
      </c>
    </row>
    <row r="188" spans="1:16" x14ac:dyDescent="0.25">
      <c r="H188" s="96">
        <v>2</v>
      </c>
      <c r="I188" s="66" t="s">
        <v>75</v>
      </c>
      <c r="J188" s="66" t="s">
        <v>75</v>
      </c>
      <c r="K188" s="67" t="s">
        <v>3950</v>
      </c>
      <c r="L188" s="68" t="s">
        <v>75</v>
      </c>
      <c r="M188" s="66" t="s">
        <v>8</v>
      </c>
      <c r="N188" s="69">
        <v>0</v>
      </c>
      <c r="O188" s="66">
        <v>1162</v>
      </c>
      <c r="P188" s="448">
        <v>45352</v>
      </c>
    </row>
    <row r="189" spans="1:16" x14ac:dyDescent="0.25">
      <c r="H189" s="96">
        <v>2</v>
      </c>
      <c r="I189" s="66" t="s">
        <v>75</v>
      </c>
      <c r="J189" s="66" t="s">
        <v>75</v>
      </c>
      <c r="K189" s="67" t="s">
        <v>3950</v>
      </c>
      <c r="L189" s="68" t="s">
        <v>75</v>
      </c>
      <c r="M189" s="66" t="s">
        <v>8</v>
      </c>
      <c r="N189" s="69">
        <v>0</v>
      </c>
      <c r="O189" s="66">
        <v>1162</v>
      </c>
      <c r="P189" s="448">
        <v>45352</v>
      </c>
    </row>
    <row r="190" spans="1:16" x14ac:dyDescent="0.25">
      <c r="H190" s="96">
        <v>2</v>
      </c>
      <c r="I190" s="66" t="s">
        <v>75</v>
      </c>
      <c r="J190" s="66" t="s">
        <v>75</v>
      </c>
      <c r="K190" s="67" t="s">
        <v>3950</v>
      </c>
      <c r="L190" s="68" t="s">
        <v>75</v>
      </c>
      <c r="M190" s="66" t="s">
        <v>8</v>
      </c>
      <c r="N190" s="69">
        <v>0</v>
      </c>
      <c r="O190" s="66">
        <v>1162</v>
      </c>
      <c r="P190" s="448">
        <v>45352</v>
      </c>
    </row>
    <row r="191" spans="1:16" x14ac:dyDescent="0.25">
      <c r="H191" s="96">
        <v>2</v>
      </c>
      <c r="I191" s="66" t="s">
        <v>75</v>
      </c>
      <c r="J191" s="66" t="s">
        <v>75</v>
      </c>
      <c r="K191" s="67" t="s">
        <v>3950</v>
      </c>
      <c r="L191" s="68" t="s">
        <v>75</v>
      </c>
      <c r="M191" s="66" t="s">
        <v>8</v>
      </c>
      <c r="N191" s="69">
        <v>0</v>
      </c>
      <c r="O191" s="66">
        <v>1162</v>
      </c>
      <c r="P191" s="448">
        <v>45352</v>
      </c>
    </row>
    <row r="192" spans="1:16" x14ac:dyDescent="0.25">
      <c r="H192" s="96">
        <v>2</v>
      </c>
      <c r="I192" s="66" t="s">
        <v>75</v>
      </c>
      <c r="J192" s="66" t="s">
        <v>75</v>
      </c>
      <c r="K192" s="67" t="s">
        <v>3950</v>
      </c>
      <c r="L192" s="68" t="s">
        <v>75</v>
      </c>
      <c r="M192" s="66" t="s">
        <v>8</v>
      </c>
      <c r="N192" s="69">
        <v>0</v>
      </c>
      <c r="O192" s="66">
        <v>1162</v>
      </c>
      <c r="P192" s="448">
        <v>45352</v>
      </c>
    </row>
    <row r="193" spans="8:16" x14ac:dyDescent="0.25">
      <c r="H193" s="96">
        <v>2</v>
      </c>
      <c r="I193" s="66" t="s">
        <v>75</v>
      </c>
      <c r="J193" s="66" t="s">
        <v>75</v>
      </c>
      <c r="K193" s="67" t="s">
        <v>3950</v>
      </c>
      <c r="L193" s="68" t="s">
        <v>75</v>
      </c>
      <c r="M193" s="66" t="s">
        <v>8</v>
      </c>
      <c r="N193" s="69">
        <v>0</v>
      </c>
      <c r="O193" s="66">
        <v>1162</v>
      </c>
      <c r="P193" s="448">
        <v>45352</v>
      </c>
    </row>
    <row r="194" spans="8:16" x14ac:dyDescent="0.25">
      <c r="H194" s="96">
        <v>2</v>
      </c>
      <c r="I194" s="66" t="s">
        <v>75</v>
      </c>
      <c r="J194" s="66" t="s">
        <v>75</v>
      </c>
      <c r="K194" s="67" t="s">
        <v>3950</v>
      </c>
      <c r="L194" s="68" t="s">
        <v>75</v>
      </c>
      <c r="M194" s="66" t="s">
        <v>8</v>
      </c>
      <c r="N194" s="69">
        <v>0</v>
      </c>
      <c r="O194" s="66">
        <v>1694</v>
      </c>
      <c r="P194" s="448">
        <v>47119</v>
      </c>
    </row>
    <row r="195" spans="8:16" x14ac:dyDescent="0.25">
      <c r="H195" s="96">
        <v>2</v>
      </c>
      <c r="I195" s="66" t="s">
        <v>75</v>
      </c>
      <c r="J195" s="66" t="s">
        <v>75</v>
      </c>
      <c r="K195" s="67" t="s">
        <v>3950</v>
      </c>
      <c r="L195" s="68" t="s">
        <v>75</v>
      </c>
      <c r="M195" s="66" t="s">
        <v>8</v>
      </c>
      <c r="N195" s="69">
        <v>0</v>
      </c>
      <c r="O195" s="66">
        <v>1694</v>
      </c>
      <c r="P195" s="448">
        <v>47119</v>
      </c>
    </row>
    <row r="196" spans="8:16" x14ac:dyDescent="0.25">
      <c r="H196" s="96">
        <v>2</v>
      </c>
      <c r="I196" s="66" t="s">
        <v>75</v>
      </c>
      <c r="J196" s="66" t="s">
        <v>75</v>
      </c>
      <c r="K196" s="67" t="s">
        <v>3950</v>
      </c>
      <c r="L196" s="68" t="s">
        <v>75</v>
      </c>
      <c r="M196" s="66" t="s">
        <v>8</v>
      </c>
      <c r="N196" s="69">
        <v>0</v>
      </c>
      <c r="O196" s="66">
        <v>1694</v>
      </c>
      <c r="P196" s="448">
        <v>47119</v>
      </c>
    </row>
    <row r="197" spans="8:16" x14ac:dyDescent="0.25">
      <c r="H197" s="96">
        <v>2</v>
      </c>
      <c r="I197" s="66" t="s">
        <v>75</v>
      </c>
      <c r="J197" s="66" t="s">
        <v>75</v>
      </c>
      <c r="K197" s="67" t="s">
        <v>3950</v>
      </c>
      <c r="L197" s="68" t="s">
        <v>75</v>
      </c>
      <c r="M197" s="66" t="s">
        <v>8</v>
      </c>
      <c r="N197" s="69">
        <v>0</v>
      </c>
      <c r="O197" s="66">
        <v>1694</v>
      </c>
      <c r="P197" s="448">
        <v>47119</v>
      </c>
    </row>
    <row r="198" spans="8:16" x14ac:dyDescent="0.25">
      <c r="H198" s="96">
        <v>2</v>
      </c>
      <c r="I198" s="66" t="s">
        <v>75</v>
      </c>
      <c r="J198" s="66" t="s">
        <v>75</v>
      </c>
      <c r="K198" s="67" t="s">
        <v>3950</v>
      </c>
      <c r="L198" s="68" t="s">
        <v>75</v>
      </c>
      <c r="M198" s="66" t="s">
        <v>8</v>
      </c>
      <c r="N198" s="69">
        <v>0</v>
      </c>
      <c r="O198" s="66">
        <v>1694</v>
      </c>
      <c r="P198" s="448">
        <v>47119</v>
      </c>
    </row>
    <row r="199" spans="8:16" x14ac:dyDescent="0.25">
      <c r="H199" s="96">
        <v>2</v>
      </c>
      <c r="I199" s="66" t="s">
        <v>75</v>
      </c>
      <c r="J199" s="66" t="s">
        <v>75</v>
      </c>
      <c r="K199" s="67" t="s">
        <v>3951</v>
      </c>
      <c r="L199" s="68" t="s">
        <v>75</v>
      </c>
      <c r="M199" s="66" t="s">
        <v>8</v>
      </c>
      <c r="N199" s="69">
        <v>0</v>
      </c>
      <c r="O199" s="66">
        <v>1695</v>
      </c>
      <c r="P199" s="448">
        <v>47119</v>
      </c>
    </row>
    <row r="200" spans="8:16" x14ac:dyDescent="0.25">
      <c r="H200" s="96">
        <v>2</v>
      </c>
      <c r="I200" s="66" t="s">
        <v>75</v>
      </c>
      <c r="J200" s="66" t="s">
        <v>75</v>
      </c>
      <c r="K200" s="67" t="s">
        <v>3951</v>
      </c>
      <c r="L200" s="68" t="s">
        <v>75</v>
      </c>
      <c r="M200" s="66" t="s">
        <v>8</v>
      </c>
      <c r="N200" s="69">
        <v>0</v>
      </c>
      <c r="O200" s="66">
        <v>1695</v>
      </c>
      <c r="P200" s="448">
        <v>47119</v>
      </c>
    </row>
    <row r="201" spans="8:16" x14ac:dyDescent="0.25">
      <c r="H201" s="96">
        <v>2</v>
      </c>
      <c r="I201" s="66" t="s">
        <v>75</v>
      </c>
      <c r="J201" s="66" t="s">
        <v>75</v>
      </c>
      <c r="K201" s="67" t="s">
        <v>3951</v>
      </c>
      <c r="L201" s="68" t="s">
        <v>75</v>
      </c>
      <c r="M201" s="66" t="s">
        <v>8</v>
      </c>
      <c r="N201" s="69">
        <v>0</v>
      </c>
      <c r="O201" s="66">
        <v>1695</v>
      </c>
      <c r="P201" s="448">
        <v>47119</v>
      </c>
    </row>
    <row r="202" spans="8:16" ht="26.25" x14ac:dyDescent="0.25">
      <c r="H202" s="96">
        <v>6</v>
      </c>
      <c r="I202" s="66">
        <v>55</v>
      </c>
      <c r="J202" s="66" t="s">
        <v>3961</v>
      </c>
      <c r="K202" s="67" t="s">
        <v>3962</v>
      </c>
      <c r="L202" s="68" t="s">
        <v>3963</v>
      </c>
      <c r="M202" s="66" t="s">
        <v>8</v>
      </c>
      <c r="N202" s="69">
        <v>0</v>
      </c>
      <c r="O202" s="66">
        <v>2023</v>
      </c>
      <c r="P202" s="448">
        <v>43040</v>
      </c>
    </row>
    <row r="203" spans="8:16" x14ac:dyDescent="0.25">
      <c r="H203" s="96">
        <v>12</v>
      </c>
      <c r="I203" s="66">
        <v>18</v>
      </c>
      <c r="J203" s="66" t="s">
        <v>2254</v>
      </c>
      <c r="K203" s="67" t="s">
        <v>3950</v>
      </c>
      <c r="L203" s="68" t="s">
        <v>3952</v>
      </c>
      <c r="M203" s="66" t="s">
        <v>8</v>
      </c>
      <c r="N203" s="69">
        <v>0</v>
      </c>
      <c r="O203" s="66">
        <v>2660</v>
      </c>
      <c r="P203" s="448">
        <v>44713</v>
      </c>
    </row>
    <row r="204" spans="8:16" x14ac:dyDescent="0.25">
      <c r="H204" s="96">
        <v>6</v>
      </c>
      <c r="I204" s="66">
        <v>35</v>
      </c>
      <c r="J204" s="66" t="s">
        <v>1933</v>
      </c>
      <c r="K204" s="67" t="s">
        <v>3964</v>
      </c>
      <c r="L204" s="68" t="s">
        <v>3965</v>
      </c>
      <c r="M204" s="66" t="s">
        <v>8</v>
      </c>
      <c r="N204" s="69">
        <v>0</v>
      </c>
      <c r="O204" s="66">
        <v>2958</v>
      </c>
      <c r="P204" s="448">
        <v>45627</v>
      </c>
    </row>
    <row r="205" spans="8:16" x14ac:dyDescent="0.25">
      <c r="H205" s="96">
        <v>2</v>
      </c>
      <c r="I205" s="66" t="s">
        <v>75</v>
      </c>
      <c r="J205" s="66" t="s">
        <v>75</v>
      </c>
      <c r="K205" s="67" t="s">
        <v>3950</v>
      </c>
      <c r="L205" s="68" t="s">
        <v>75</v>
      </c>
      <c r="M205" s="66" t="s">
        <v>9</v>
      </c>
      <c r="N205" s="69">
        <v>0</v>
      </c>
      <c r="O205" s="66">
        <v>1694</v>
      </c>
      <c r="P205" s="448">
        <v>47119</v>
      </c>
    </row>
    <row r="206" spans="8:16" x14ac:dyDescent="0.25">
      <c r="H206" s="96">
        <v>2</v>
      </c>
      <c r="I206" s="66" t="s">
        <v>75</v>
      </c>
      <c r="J206" s="66" t="s">
        <v>75</v>
      </c>
      <c r="K206" s="67" t="s">
        <v>3950</v>
      </c>
      <c r="L206" s="68" t="s">
        <v>75</v>
      </c>
      <c r="M206" s="66" t="s">
        <v>9</v>
      </c>
      <c r="N206" s="69">
        <v>0</v>
      </c>
      <c r="O206" s="66">
        <v>1694</v>
      </c>
      <c r="P206" s="448">
        <v>47119</v>
      </c>
    </row>
    <row r="207" spans="8:16" x14ac:dyDescent="0.25">
      <c r="H207" s="96">
        <v>2</v>
      </c>
      <c r="I207" s="66" t="s">
        <v>75</v>
      </c>
      <c r="J207" s="66" t="s">
        <v>75</v>
      </c>
      <c r="K207" s="67" t="s">
        <v>3950</v>
      </c>
      <c r="L207" s="68" t="s">
        <v>75</v>
      </c>
      <c r="M207" s="66" t="s">
        <v>9</v>
      </c>
      <c r="N207" s="69">
        <v>0</v>
      </c>
      <c r="O207" s="66">
        <v>1694</v>
      </c>
      <c r="P207" s="448">
        <v>47119</v>
      </c>
    </row>
    <row r="208" spans="8:16" x14ac:dyDescent="0.25">
      <c r="H208" s="96">
        <v>2</v>
      </c>
      <c r="I208" s="66" t="s">
        <v>75</v>
      </c>
      <c r="J208" s="66" t="s">
        <v>75</v>
      </c>
      <c r="K208" s="67" t="s">
        <v>3950</v>
      </c>
      <c r="L208" s="68" t="s">
        <v>75</v>
      </c>
      <c r="M208" s="66" t="s">
        <v>9</v>
      </c>
      <c r="N208" s="69">
        <v>0</v>
      </c>
      <c r="O208" s="66">
        <v>1694</v>
      </c>
      <c r="P208" s="448">
        <v>47119</v>
      </c>
    </row>
    <row r="209" spans="1:16" x14ac:dyDescent="0.25">
      <c r="H209" s="96">
        <v>2</v>
      </c>
      <c r="I209" s="66" t="s">
        <v>75</v>
      </c>
      <c r="J209" s="66" t="s">
        <v>75</v>
      </c>
      <c r="K209" s="67" t="s">
        <v>3950</v>
      </c>
      <c r="L209" s="68" t="s">
        <v>75</v>
      </c>
      <c r="M209" s="66" t="s">
        <v>9</v>
      </c>
      <c r="N209" s="69">
        <v>0</v>
      </c>
      <c r="O209" s="66">
        <v>1694</v>
      </c>
      <c r="P209" s="448">
        <v>47119</v>
      </c>
    </row>
    <row r="210" spans="1:16" ht="26.25" x14ac:dyDescent="0.25">
      <c r="H210" s="96">
        <v>6</v>
      </c>
      <c r="I210" s="66">
        <v>65</v>
      </c>
      <c r="J210" s="66" t="s">
        <v>3961</v>
      </c>
      <c r="K210" s="67" t="s">
        <v>3962</v>
      </c>
      <c r="L210" s="68" t="s">
        <v>3963</v>
      </c>
      <c r="M210" s="66" t="s">
        <v>9</v>
      </c>
      <c r="N210" s="69">
        <v>0</v>
      </c>
      <c r="O210" s="66">
        <v>2023</v>
      </c>
      <c r="P210" s="448">
        <v>43040</v>
      </c>
    </row>
    <row r="211" spans="1:16" ht="15.75" thickBot="1" x14ac:dyDescent="0.3"/>
    <row r="212" spans="1:16" ht="45.75" customHeight="1" thickBot="1" x14ac:dyDescent="0.3">
      <c r="A212" s="865" t="s">
        <v>3966</v>
      </c>
      <c r="B212" s="50"/>
      <c r="C212" s="178"/>
      <c r="D212" s="9"/>
      <c r="E212" s="176"/>
      <c r="F212" s="10"/>
    </row>
    <row r="213" spans="1:16" ht="16.5" thickTop="1" thickBot="1" x14ac:dyDescent="0.3">
      <c r="A213" s="11"/>
      <c r="B213" s="12"/>
      <c r="C213" s="176"/>
      <c r="D213" s="9"/>
      <c r="E213" s="176"/>
      <c r="F213" s="10"/>
    </row>
    <row r="214" spans="1:16" ht="45.75" customHeight="1" thickTop="1" thickBot="1" x14ac:dyDescent="0.3">
      <c r="A214" s="866" t="s">
        <v>16</v>
      </c>
      <c r="B214" s="12"/>
      <c r="C214" s="176"/>
      <c r="D214" s="9"/>
      <c r="E214" s="176"/>
      <c r="F214" s="10"/>
      <c r="H214" s="867" t="s">
        <v>17</v>
      </c>
      <c r="I214" s="54"/>
    </row>
    <row r="215" spans="1:16" ht="16.5" thickTop="1" thickBot="1" x14ac:dyDescent="0.3">
      <c r="A215" s="11"/>
      <c r="B215" s="12"/>
      <c r="C215" s="176"/>
      <c r="D215" s="9"/>
      <c r="E215" s="178"/>
      <c r="F215" s="14"/>
    </row>
    <row r="216" spans="1:16" ht="45.75" customHeight="1" thickTop="1" thickBot="1" x14ac:dyDescent="0.3">
      <c r="A216" s="853" t="s">
        <v>2</v>
      </c>
      <c r="B216" s="854" t="s">
        <v>3</v>
      </c>
      <c r="C216" s="855" t="s">
        <v>4</v>
      </c>
      <c r="D216" s="854" t="s">
        <v>5</v>
      </c>
      <c r="E216" s="856" t="s">
        <v>4</v>
      </c>
      <c r="F216" s="857" t="s">
        <v>6</v>
      </c>
      <c r="G216" s="55"/>
      <c r="H216" s="868" t="s">
        <v>18</v>
      </c>
      <c r="I216" s="869" t="s">
        <v>19</v>
      </c>
      <c r="J216" s="870" t="s">
        <v>20</v>
      </c>
      <c r="K216" s="870" t="s">
        <v>21</v>
      </c>
      <c r="L216" s="870" t="s">
        <v>22</v>
      </c>
      <c r="M216" s="870" t="s">
        <v>23</v>
      </c>
      <c r="N216" s="871" t="s">
        <v>6</v>
      </c>
      <c r="O216" s="870" t="s">
        <v>24</v>
      </c>
      <c r="P216" s="872" t="s">
        <v>25</v>
      </c>
    </row>
    <row r="217" spans="1:16" ht="15.75" thickTop="1" x14ac:dyDescent="0.25">
      <c r="A217" s="20" t="s">
        <v>7</v>
      </c>
      <c r="B217" s="21">
        <v>16</v>
      </c>
      <c r="C217" s="27">
        <f>B217/B$226</f>
        <v>0.64</v>
      </c>
      <c r="D217" s="23">
        <v>49</v>
      </c>
      <c r="E217" s="27">
        <f>D217/D$226</f>
        <v>0.47115384615384615</v>
      </c>
      <c r="F217" s="24"/>
      <c r="G217" s="316"/>
      <c r="H217" s="885">
        <v>2</v>
      </c>
      <c r="I217" s="68" t="s">
        <v>75</v>
      </c>
      <c r="J217" s="68" t="s">
        <v>75</v>
      </c>
      <c r="K217" s="68" t="s">
        <v>3967</v>
      </c>
      <c r="L217" s="68" t="s">
        <v>75</v>
      </c>
      <c r="M217" s="68" t="s">
        <v>7</v>
      </c>
      <c r="N217" s="886">
        <v>0</v>
      </c>
      <c r="O217" s="68">
        <v>1182</v>
      </c>
      <c r="P217" s="71">
        <v>45444</v>
      </c>
    </row>
    <row r="218" spans="1:16" x14ac:dyDescent="0.25">
      <c r="A218" s="25" t="s">
        <v>8</v>
      </c>
      <c r="B218" s="26">
        <v>8</v>
      </c>
      <c r="C218" s="27">
        <f>B218/B$226</f>
        <v>0.32</v>
      </c>
      <c r="D218" s="28">
        <v>45</v>
      </c>
      <c r="E218" s="27">
        <f>D218/D$226</f>
        <v>0.43269230769230771</v>
      </c>
      <c r="F218" s="29"/>
      <c r="G218" s="136"/>
      <c r="H218" s="885">
        <v>2</v>
      </c>
      <c r="I218" s="68" t="s">
        <v>75</v>
      </c>
      <c r="J218" s="68" t="s">
        <v>75</v>
      </c>
      <c r="K218" s="68" t="s">
        <v>3967</v>
      </c>
      <c r="L218" s="68" t="s">
        <v>75</v>
      </c>
      <c r="M218" s="68" t="s">
        <v>7</v>
      </c>
      <c r="N218" s="886">
        <v>0</v>
      </c>
      <c r="O218" s="68">
        <v>1182</v>
      </c>
      <c r="P218" s="71">
        <v>45444</v>
      </c>
    </row>
    <row r="219" spans="1:16" x14ac:dyDescent="0.25">
      <c r="A219" s="25" t="s">
        <v>9</v>
      </c>
      <c r="B219" s="30">
        <v>1</v>
      </c>
      <c r="C219" s="27">
        <f>B219/B$226</f>
        <v>0.04</v>
      </c>
      <c r="D219" s="32">
        <v>10</v>
      </c>
      <c r="E219" s="27">
        <f>D219/D$226</f>
        <v>9.6153846153846159E-2</v>
      </c>
      <c r="F219" s="29"/>
      <c r="H219" s="885">
        <v>2</v>
      </c>
      <c r="I219" s="68" t="s">
        <v>75</v>
      </c>
      <c r="J219" s="68" t="s">
        <v>75</v>
      </c>
      <c r="K219" s="68" t="s">
        <v>3967</v>
      </c>
      <c r="L219" s="68" t="s">
        <v>75</v>
      </c>
      <c r="M219" s="68" t="s">
        <v>7</v>
      </c>
      <c r="N219" s="886">
        <v>0</v>
      </c>
      <c r="O219" s="68">
        <v>1182</v>
      </c>
      <c r="P219" s="71">
        <v>45444</v>
      </c>
    </row>
    <row r="220" spans="1:16" x14ac:dyDescent="0.25">
      <c r="A220" s="858" t="s">
        <v>10</v>
      </c>
      <c r="B220" s="859">
        <f>SUM(B217:B219)</f>
        <v>25</v>
      </c>
      <c r="C220" s="860">
        <f t="shared" ref="C220:F220" si="6">SUM(C217:C219)</f>
        <v>1</v>
      </c>
      <c r="D220" s="859">
        <f t="shared" si="6"/>
        <v>104</v>
      </c>
      <c r="E220" s="860">
        <f>SUM(E217:E219)</f>
        <v>1</v>
      </c>
      <c r="F220" s="861">
        <f t="shared" si="6"/>
        <v>0</v>
      </c>
      <c r="G220" s="127"/>
      <c r="H220" s="885">
        <v>2</v>
      </c>
      <c r="I220" s="68" t="s">
        <v>75</v>
      </c>
      <c r="J220" s="68" t="s">
        <v>75</v>
      </c>
      <c r="K220" s="68" t="s">
        <v>3967</v>
      </c>
      <c r="L220" s="68" t="s">
        <v>75</v>
      </c>
      <c r="M220" s="68" t="s">
        <v>7</v>
      </c>
      <c r="N220" s="886">
        <v>0</v>
      </c>
      <c r="O220" s="68">
        <v>1182</v>
      </c>
      <c r="P220" s="71">
        <v>45444</v>
      </c>
    </row>
    <row r="221" spans="1:16" x14ac:dyDescent="0.25">
      <c r="A221" s="26"/>
      <c r="B221" s="30"/>
      <c r="C221" s="39"/>
      <c r="D221" s="30"/>
      <c r="E221" s="40"/>
      <c r="F221" s="41"/>
      <c r="G221" s="127"/>
      <c r="H221" s="885">
        <v>2</v>
      </c>
      <c r="I221" s="68" t="s">
        <v>75</v>
      </c>
      <c r="J221" s="68" t="s">
        <v>75</v>
      </c>
      <c r="K221" s="68" t="s">
        <v>3967</v>
      </c>
      <c r="L221" s="68" t="s">
        <v>75</v>
      </c>
      <c r="M221" s="68" t="s">
        <v>7</v>
      </c>
      <c r="N221" s="886">
        <v>0</v>
      </c>
      <c r="O221" s="68">
        <v>1182</v>
      </c>
      <c r="P221" s="71">
        <v>45444</v>
      </c>
    </row>
    <row r="222" spans="1:16" x14ac:dyDescent="0.25">
      <c r="A222" s="26" t="s">
        <v>11</v>
      </c>
      <c r="B222" s="30">
        <v>0</v>
      </c>
      <c r="C222" s="27">
        <v>0</v>
      </c>
      <c r="D222" s="32">
        <v>0</v>
      </c>
      <c r="E222" s="27">
        <v>0</v>
      </c>
      <c r="F222" s="413">
        <v>0</v>
      </c>
      <c r="G222" s="127"/>
      <c r="H222" s="885">
        <v>2</v>
      </c>
      <c r="I222" s="68" t="s">
        <v>75</v>
      </c>
      <c r="J222" s="68" t="s">
        <v>75</v>
      </c>
      <c r="K222" s="68" t="s">
        <v>3967</v>
      </c>
      <c r="L222" s="68" t="s">
        <v>75</v>
      </c>
      <c r="M222" s="68" t="s">
        <v>7</v>
      </c>
      <c r="N222" s="886">
        <v>0</v>
      </c>
      <c r="O222" s="68">
        <v>1182</v>
      </c>
      <c r="P222" s="71">
        <v>45444</v>
      </c>
    </row>
    <row r="223" spans="1:16" x14ac:dyDescent="0.25">
      <c r="A223" s="26" t="s">
        <v>12</v>
      </c>
      <c r="B223" s="30">
        <v>0</v>
      </c>
      <c r="C223" s="27">
        <v>0</v>
      </c>
      <c r="D223" s="32">
        <v>0</v>
      </c>
      <c r="E223" s="27">
        <v>0</v>
      </c>
      <c r="F223" s="413">
        <v>0</v>
      </c>
      <c r="G223" s="136"/>
      <c r="H223" s="885">
        <v>2</v>
      </c>
      <c r="I223" s="68" t="s">
        <v>75</v>
      </c>
      <c r="J223" s="68" t="s">
        <v>75</v>
      </c>
      <c r="K223" s="68" t="s">
        <v>3967</v>
      </c>
      <c r="L223" s="68" t="s">
        <v>75</v>
      </c>
      <c r="M223" s="68" t="s">
        <v>7</v>
      </c>
      <c r="N223" s="886">
        <v>0</v>
      </c>
      <c r="O223" s="68">
        <v>1182</v>
      </c>
      <c r="P223" s="71">
        <v>45444</v>
      </c>
    </row>
    <row r="224" spans="1:16" x14ac:dyDescent="0.25">
      <c r="A224" s="858" t="s">
        <v>13</v>
      </c>
      <c r="B224" s="859">
        <f>SUM(B222:B223)</f>
        <v>0</v>
      </c>
      <c r="C224" s="860">
        <f t="shared" ref="C224:F224" si="7">SUM(C222:C223)</f>
        <v>0</v>
      </c>
      <c r="D224" s="859">
        <f t="shared" si="7"/>
        <v>0</v>
      </c>
      <c r="E224" s="860">
        <f t="shared" si="7"/>
        <v>0</v>
      </c>
      <c r="F224" s="861">
        <f t="shared" si="7"/>
        <v>0</v>
      </c>
      <c r="H224" s="885">
        <v>2</v>
      </c>
      <c r="I224" s="68" t="s">
        <v>75</v>
      </c>
      <c r="J224" s="68" t="s">
        <v>75</v>
      </c>
      <c r="K224" s="68" t="s">
        <v>3967</v>
      </c>
      <c r="L224" s="68" t="s">
        <v>75</v>
      </c>
      <c r="M224" s="68" t="s">
        <v>7</v>
      </c>
      <c r="N224" s="886">
        <v>0</v>
      </c>
      <c r="O224" s="68">
        <v>1182</v>
      </c>
      <c r="P224" s="71">
        <v>45444</v>
      </c>
    </row>
    <row r="225" spans="1:16" x14ac:dyDescent="0.25">
      <c r="A225" s="44"/>
      <c r="B225" s="30"/>
      <c r="C225" s="45"/>
      <c r="D225" s="30"/>
      <c r="E225" s="46"/>
      <c r="F225" s="47"/>
      <c r="G225" s="127"/>
      <c r="H225" s="885">
        <v>2</v>
      </c>
      <c r="I225" s="68" t="s">
        <v>75</v>
      </c>
      <c r="J225" s="68" t="s">
        <v>75</v>
      </c>
      <c r="K225" s="68" t="s">
        <v>3967</v>
      </c>
      <c r="L225" s="68" t="s">
        <v>75</v>
      </c>
      <c r="M225" s="68" t="s">
        <v>7</v>
      </c>
      <c r="N225" s="886">
        <v>0</v>
      </c>
      <c r="O225" s="68">
        <v>1182</v>
      </c>
      <c r="P225" s="71">
        <v>45444</v>
      </c>
    </row>
    <row r="226" spans="1:16" x14ac:dyDescent="0.25">
      <c r="A226" s="863" t="s">
        <v>2346</v>
      </c>
      <c r="B226" s="864">
        <f>SUM(B220,B224)</f>
        <v>25</v>
      </c>
      <c r="C226" s="860">
        <f t="shared" ref="C226:F226" si="8">SUM(C220,C224)</f>
        <v>1</v>
      </c>
      <c r="D226" s="864">
        <f t="shared" si="8"/>
        <v>104</v>
      </c>
      <c r="E226" s="860">
        <f t="shared" si="8"/>
        <v>1</v>
      </c>
      <c r="F226" s="861">
        <f t="shared" si="8"/>
        <v>0</v>
      </c>
      <c r="H226" s="885">
        <v>2</v>
      </c>
      <c r="I226" s="68" t="s">
        <v>75</v>
      </c>
      <c r="J226" s="68" t="s">
        <v>75</v>
      </c>
      <c r="K226" s="68" t="s">
        <v>3967</v>
      </c>
      <c r="L226" s="68" t="s">
        <v>75</v>
      </c>
      <c r="M226" s="68" t="s">
        <v>7</v>
      </c>
      <c r="N226" s="886">
        <v>0</v>
      </c>
      <c r="O226" s="68">
        <v>1182</v>
      </c>
      <c r="P226" s="71">
        <v>45444</v>
      </c>
    </row>
    <row r="227" spans="1:16" x14ac:dyDescent="0.25">
      <c r="H227" s="885">
        <v>2</v>
      </c>
      <c r="I227" s="68" t="s">
        <v>75</v>
      </c>
      <c r="J227" s="68" t="s">
        <v>75</v>
      </c>
      <c r="K227" s="68" t="s">
        <v>3967</v>
      </c>
      <c r="L227" s="68" t="s">
        <v>75</v>
      </c>
      <c r="M227" s="68" t="s">
        <v>7</v>
      </c>
      <c r="N227" s="886">
        <v>0</v>
      </c>
      <c r="O227" s="68">
        <v>1182</v>
      </c>
      <c r="P227" s="71">
        <v>45444</v>
      </c>
    </row>
    <row r="228" spans="1:16" x14ac:dyDescent="0.25">
      <c r="C228" s="603"/>
      <c r="H228" s="885">
        <v>3</v>
      </c>
      <c r="I228" s="68" t="s">
        <v>75</v>
      </c>
      <c r="J228" s="68" t="s">
        <v>75</v>
      </c>
      <c r="K228" s="68" t="s">
        <v>3967</v>
      </c>
      <c r="L228" s="68" t="s">
        <v>75</v>
      </c>
      <c r="M228" s="68" t="s">
        <v>7</v>
      </c>
      <c r="N228" s="886">
        <v>0</v>
      </c>
      <c r="O228" s="68">
        <v>1182</v>
      </c>
      <c r="P228" s="71">
        <v>45444</v>
      </c>
    </row>
    <row r="229" spans="1:16" x14ac:dyDescent="0.25">
      <c r="H229" s="885">
        <v>2</v>
      </c>
      <c r="I229" s="68" t="s">
        <v>75</v>
      </c>
      <c r="J229" s="68" t="s">
        <v>75</v>
      </c>
      <c r="K229" s="68" t="s">
        <v>3967</v>
      </c>
      <c r="L229" s="68" t="s">
        <v>75</v>
      </c>
      <c r="M229" s="68" t="s">
        <v>7</v>
      </c>
      <c r="N229" s="886">
        <v>0</v>
      </c>
      <c r="O229" s="68">
        <v>1255</v>
      </c>
      <c r="P229" s="71">
        <v>45839</v>
      </c>
    </row>
    <row r="230" spans="1:16" x14ac:dyDescent="0.25">
      <c r="B230" s="223"/>
      <c r="H230" s="885">
        <v>2</v>
      </c>
      <c r="I230" s="68" t="s">
        <v>75</v>
      </c>
      <c r="J230" s="68" t="s">
        <v>75</v>
      </c>
      <c r="K230" s="68" t="s">
        <v>3967</v>
      </c>
      <c r="L230" s="68" t="s">
        <v>75</v>
      </c>
      <c r="M230" s="68" t="s">
        <v>7</v>
      </c>
      <c r="N230" s="886">
        <v>0</v>
      </c>
      <c r="O230" s="68">
        <v>1255</v>
      </c>
      <c r="P230" s="71">
        <v>45839</v>
      </c>
    </row>
    <row r="231" spans="1:16" ht="26.25" x14ac:dyDescent="0.25">
      <c r="D231" s="105"/>
      <c r="E231" s="376"/>
      <c r="F231" s="377"/>
      <c r="G231" s="127"/>
      <c r="H231" s="885">
        <v>10</v>
      </c>
      <c r="I231" s="68">
        <v>35</v>
      </c>
      <c r="J231" s="68" t="s">
        <v>586</v>
      </c>
      <c r="K231" s="68" t="s">
        <v>3968</v>
      </c>
      <c r="L231" s="68" t="s">
        <v>3969</v>
      </c>
      <c r="M231" s="68" t="s">
        <v>7</v>
      </c>
      <c r="N231" s="886">
        <v>0</v>
      </c>
      <c r="O231" s="68">
        <v>2672</v>
      </c>
      <c r="P231" s="71">
        <v>44866</v>
      </c>
    </row>
    <row r="232" spans="1:16" ht="26.25" x14ac:dyDescent="0.25">
      <c r="H232" s="885">
        <v>10</v>
      </c>
      <c r="I232" s="68">
        <v>10</v>
      </c>
      <c r="J232" s="68" t="s">
        <v>3970</v>
      </c>
      <c r="K232" s="68" t="s">
        <v>3971</v>
      </c>
      <c r="L232" s="68" t="s">
        <v>3972</v>
      </c>
      <c r="M232" s="68" t="s">
        <v>7</v>
      </c>
      <c r="N232" s="886">
        <v>0</v>
      </c>
      <c r="O232" s="68">
        <v>2979</v>
      </c>
      <c r="P232" s="71">
        <v>45658</v>
      </c>
    </row>
    <row r="233" spans="1:16" x14ac:dyDescent="0.25">
      <c r="C233" s="603"/>
      <c r="H233" s="885">
        <v>6</v>
      </c>
      <c r="I233" s="68">
        <v>593</v>
      </c>
      <c r="J233" s="68" t="s">
        <v>3905</v>
      </c>
      <c r="K233" s="68" t="s">
        <v>3967</v>
      </c>
      <c r="L233" s="68" t="s">
        <v>3973</v>
      </c>
      <c r="M233" s="68" t="s">
        <v>8</v>
      </c>
      <c r="N233" s="886">
        <v>0</v>
      </c>
      <c r="O233" s="68">
        <v>1255</v>
      </c>
      <c r="P233" s="71">
        <v>45839</v>
      </c>
    </row>
    <row r="234" spans="1:16" x14ac:dyDescent="0.25">
      <c r="H234" s="885">
        <v>8</v>
      </c>
      <c r="I234" s="68">
        <v>604</v>
      </c>
      <c r="J234" s="68" t="s">
        <v>643</v>
      </c>
      <c r="K234" s="68" t="s">
        <v>3967</v>
      </c>
      <c r="L234" s="68" t="s">
        <v>3973</v>
      </c>
      <c r="M234" s="68" t="s">
        <v>8</v>
      </c>
      <c r="N234" s="886">
        <v>0</v>
      </c>
      <c r="O234" s="68">
        <v>1255</v>
      </c>
      <c r="P234" s="71">
        <v>45839</v>
      </c>
    </row>
    <row r="235" spans="1:16" x14ac:dyDescent="0.25">
      <c r="B235" s="223"/>
      <c r="H235" s="885">
        <v>2</v>
      </c>
      <c r="I235" s="68" t="s">
        <v>75</v>
      </c>
      <c r="J235" s="68" t="s">
        <v>75</v>
      </c>
      <c r="K235" s="68" t="s">
        <v>3967</v>
      </c>
      <c r="L235" s="68" t="s">
        <v>75</v>
      </c>
      <c r="M235" s="68" t="s">
        <v>8</v>
      </c>
      <c r="N235" s="886">
        <v>0</v>
      </c>
      <c r="O235" s="68">
        <v>1255</v>
      </c>
      <c r="P235" s="71">
        <v>45839</v>
      </c>
    </row>
    <row r="236" spans="1:16" x14ac:dyDescent="0.25">
      <c r="D236" s="105"/>
      <c r="E236" s="376"/>
      <c r="F236" s="377"/>
      <c r="G236" s="127"/>
      <c r="H236" s="885">
        <v>2</v>
      </c>
      <c r="I236" s="68" t="s">
        <v>75</v>
      </c>
      <c r="J236" s="68" t="s">
        <v>75</v>
      </c>
      <c r="K236" s="68" t="s">
        <v>3967</v>
      </c>
      <c r="L236" s="68" t="s">
        <v>75</v>
      </c>
      <c r="M236" s="68" t="s">
        <v>8</v>
      </c>
      <c r="N236" s="886">
        <v>0</v>
      </c>
      <c r="O236" s="68">
        <v>1255</v>
      </c>
      <c r="P236" s="71">
        <v>45839</v>
      </c>
    </row>
    <row r="237" spans="1:16" x14ac:dyDescent="0.25">
      <c r="D237" s="105"/>
      <c r="E237" s="376"/>
      <c r="F237" s="377"/>
      <c r="G237" s="127"/>
      <c r="H237" s="885">
        <v>2</v>
      </c>
      <c r="I237" s="68" t="s">
        <v>75</v>
      </c>
      <c r="J237" s="68" t="s">
        <v>75</v>
      </c>
      <c r="K237" s="68" t="s">
        <v>3967</v>
      </c>
      <c r="L237" s="68" t="s">
        <v>75</v>
      </c>
      <c r="M237" s="68" t="s">
        <v>8</v>
      </c>
      <c r="N237" s="886">
        <v>0</v>
      </c>
      <c r="O237" s="68">
        <v>1255</v>
      </c>
      <c r="P237" s="71">
        <v>45839</v>
      </c>
    </row>
    <row r="238" spans="1:16" x14ac:dyDescent="0.25">
      <c r="D238" s="105"/>
      <c r="E238" s="376"/>
      <c r="F238" s="377"/>
      <c r="G238" s="127"/>
      <c r="H238" s="885">
        <v>2</v>
      </c>
      <c r="I238" s="68" t="s">
        <v>75</v>
      </c>
      <c r="J238" s="68" t="s">
        <v>75</v>
      </c>
      <c r="K238" s="68" t="s">
        <v>3967</v>
      </c>
      <c r="L238" s="68" t="s">
        <v>75</v>
      </c>
      <c r="M238" s="68" t="s">
        <v>8</v>
      </c>
      <c r="N238" s="886">
        <v>0</v>
      </c>
      <c r="O238" s="68">
        <v>1255</v>
      </c>
      <c r="P238" s="71">
        <v>45839</v>
      </c>
    </row>
    <row r="239" spans="1:16" x14ac:dyDescent="0.25">
      <c r="D239" s="105"/>
      <c r="E239" s="376"/>
      <c r="F239" s="377"/>
      <c r="G239" s="127"/>
      <c r="H239" s="885">
        <v>13</v>
      </c>
      <c r="I239" s="68">
        <v>402</v>
      </c>
      <c r="J239" s="68" t="s">
        <v>643</v>
      </c>
      <c r="K239" s="68" t="s">
        <v>3967</v>
      </c>
      <c r="L239" s="68" t="s">
        <v>3973</v>
      </c>
      <c r="M239" s="68" t="s">
        <v>8</v>
      </c>
      <c r="N239" s="886">
        <v>0</v>
      </c>
      <c r="O239" s="68">
        <v>1862</v>
      </c>
      <c r="P239" s="71">
        <v>47574</v>
      </c>
    </row>
    <row r="240" spans="1:16" x14ac:dyDescent="0.25">
      <c r="D240" s="105"/>
      <c r="E240" s="376"/>
      <c r="F240" s="377"/>
      <c r="G240" s="127"/>
      <c r="H240" s="885">
        <v>10</v>
      </c>
      <c r="I240" s="68">
        <v>222</v>
      </c>
      <c r="J240" s="68" t="s">
        <v>3974</v>
      </c>
      <c r="K240" s="68" t="s">
        <v>3967</v>
      </c>
      <c r="L240" s="68" t="s">
        <v>3973</v>
      </c>
      <c r="M240" s="68" t="s">
        <v>8</v>
      </c>
      <c r="N240" s="886">
        <v>0</v>
      </c>
      <c r="O240" s="68">
        <v>2980</v>
      </c>
      <c r="P240" s="71">
        <v>45627</v>
      </c>
    </row>
    <row r="241" spans="1:16" x14ac:dyDescent="0.25">
      <c r="D241" s="105"/>
      <c r="E241" s="376"/>
      <c r="F241" s="377"/>
      <c r="G241" s="127"/>
      <c r="H241" s="885">
        <v>10</v>
      </c>
      <c r="I241" s="68">
        <v>24</v>
      </c>
      <c r="J241" s="68" t="s">
        <v>228</v>
      </c>
      <c r="K241" s="68" t="s">
        <v>3975</v>
      </c>
      <c r="L241" s="68" t="s">
        <v>3976</v>
      </c>
      <c r="M241" s="68" t="s">
        <v>9</v>
      </c>
      <c r="N241" s="886">
        <v>0</v>
      </c>
      <c r="O241" s="68">
        <v>2299</v>
      </c>
      <c r="P241" s="71">
        <v>43955</v>
      </c>
    </row>
    <row r="242" spans="1:16" ht="15.75" thickBot="1" x14ac:dyDescent="0.3"/>
    <row r="243" spans="1:16" ht="45.75" customHeight="1" thickBot="1" x14ac:dyDescent="0.3">
      <c r="A243" s="865" t="s">
        <v>3977</v>
      </c>
      <c r="B243" s="50"/>
      <c r="C243" s="178"/>
      <c r="D243" s="9"/>
      <c r="E243" s="176"/>
      <c r="F243" s="10"/>
    </row>
    <row r="244" spans="1:16" ht="16.5" thickTop="1" thickBot="1" x14ac:dyDescent="0.3">
      <c r="A244" s="11"/>
      <c r="B244" s="12"/>
      <c r="C244" s="176"/>
      <c r="D244" s="9"/>
      <c r="E244" s="176"/>
      <c r="F244" s="10"/>
    </row>
    <row r="245" spans="1:16" ht="45.75" customHeight="1" thickTop="1" thickBot="1" x14ac:dyDescent="0.3">
      <c r="A245" s="866" t="s">
        <v>16</v>
      </c>
      <c r="B245" s="12"/>
      <c r="C245" s="176"/>
      <c r="D245" s="9"/>
      <c r="E245" s="176"/>
      <c r="F245" s="10"/>
      <c r="H245" s="867" t="s">
        <v>17</v>
      </c>
      <c r="I245" s="54"/>
    </row>
    <row r="246" spans="1:16" ht="16.5" thickTop="1" thickBot="1" x14ac:dyDescent="0.3">
      <c r="A246" s="11"/>
      <c r="B246" s="12"/>
      <c r="C246" s="176"/>
      <c r="D246" s="9"/>
      <c r="E246" s="178"/>
      <c r="F246" s="14"/>
    </row>
    <row r="247" spans="1:16" ht="45.75" customHeight="1" thickTop="1" thickBot="1" x14ac:dyDescent="0.3">
      <c r="A247" s="853" t="s">
        <v>2</v>
      </c>
      <c r="B247" s="854" t="s">
        <v>3</v>
      </c>
      <c r="C247" s="855" t="s">
        <v>4</v>
      </c>
      <c r="D247" s="854" t="s">
        <v>5</v>
      </c>
      <c r="E247" s="856" t="s">
        <v>4</v>
      </c>
      <c r="F247" s="857" t="s">
        <v>6</v>
      </c>
      <c r="G247" s="55"/>
      <c r="H247" s="868" t="s">
        <v>18</v>
      </c>
      <c r="I247" s="869" t="s">
        <v>19</v>
      </c>
      <c r="J247" s="870" t="s">
        <v>20</v>
      </c>
      <c r="K247" s="870" t="s">
        <v>21</v>
      </c>
      <c r="L247" s="870" t="s">
        <v>22</v>
      </c>
      <c r="M247" s="870" t="s">
        <v>23</v>
      </c>
      <c r="N247" s="871" t="s">
        <v>6</v>
      </c>
      <c r="O247" s="870" t="s">
        <v>24</v>
      </c>
      <c r="P247" s="872" t="s">
        <v>25</v>
      </c>
    </row>
    <row r="248" spans="1:16" ht="15.75" thickTop="1" x14ac:dyDescent="0.25">
      <c r="A248" s="20" t="s">
        <v>7</v>
      </c>
      <c r="B248" s="21">
        <v>34</v>
      </c>
      <c r="C248" s="27">
        <f>B248/B$257</f>
        <v>0.40476190476190477</v>
      </c>
      <c r="D248" s="23">
        <v>155</v>
      </c>
      <c r="E248" s="27">
        <f>D248/D$257</f>
        <v>0.39540816326530615</v>
      </c>
      <c r="F248" s="24"/>
      <c r="G248" s="316"/>
      <c r="H248" s="96">
        <v>5</v>
      </c>
      <c r="I248" s="66">
        <v>112</v>
      </c>
      <c r="J248" s="66" t="s">
        <v>569</v>
      </c>
      <c r="K248" s="67" t="s">
        <v>3978</v>
      </c>
      <c r="L248" s="68" t="s">
        <v>3979</v>
      </c>
      <c r="M248" s="68" t="s">
        <v>7</v>
      </c>
      <c r="N248" s="69">
        <v>0</v>
      </c>
      <c r="O248" s="68">
        <v>1001</v>
      </c>
      <c r="P248" s="71">
        <v>44197</v>
      </c>
    </row>
    <row r="249" spans="1:16" x14ac:dyDescent="0.25">
      <c r="A249" s="25" t="s">
        <v>8</v>
      </c>
      <c r="B249" s="26">
        <v>36</v>
      </c>
      <c r="C249" s="27">
        <f>B249/B$257</f>
        <v>0.42857142857142855</v>
      </c>
      <c r="D249" s="28">
        <v>188</v>
      </c>
      <c r="E249" s="27">
        <f>D249/D$257</f>
        <v>0.47959183673469385</v>
      </c>
      <c r="F249" s="29"/>
      <c r="G249" s="136"/>
      <c r="H249" s="96">
        <v>5</v>
      </c>
      <c r="I249" s="66">
        <v>122</v>
      </c>
      <c r="J249" s="66" t="s">
        <v>569</v>
      </c>
      <c r="K249" s="67" t="s">
        <v>3978</v>
      </c>
      <c r="L249" s="68" t="s">
        <v>3979</v>
      </c>
      <c r="M249" s="68" t="s">
        <v>7</v>
      </c>
      <c r="N249" s="69">
        <v>0</v>
      </c>
      <c r="O249" s="68">
        <v>1001</v>
      </c>
      <c r="P249" s="71">
        <v>44197</v>
      </c>
    </row>
    <row r="250" spans="1:16" x14ac:dyDescent="0.25">
      <c r="A250" s="25" t="s">
        <v>9</v>
      </c>
      <c r="B250" s="30">
        <v>12</v>
      </c>
      <c r="C250" s="27">
        <f>B250/B$257</f>
        <v>0.14285714285714285</v>
      </c>
      <c r="D250" s="32">
        <v>45</v>
      </c>
      <c r="E250" s="27">
        <f>D250/D$257</f>
        <v>0.11479591836734694</v>
      </c>
      <c r="F250" s="29"/>
      <c r="H250" s="96">
        <v>6</v>
      </c>
      <c r="I250" s="66">
        <v>111</v>
      </c>
      <c r="J250" s="66" t="s">
        <v>569</v>
      </c>
      <c r="K250" s="67" t="s">
        <v>3978</v>
      </c>
      <c r="L250" s="68" t="s">
        <v>3980</v>
      </c>
      <c r="M250" s="68" t="s">
        <v>7</v>
      </c>
      <c r="N250" s="69">
        <v>0</v>
      </c>
      <c r="O250" s="68">
        <v>1001</v>
      </c>
      <c r="P250" s="71">
        <v>44197</v>
      </c>
    </row>
    <row r="251" spans="1:16" x14ac:dyDescent="0.25">
      <c r="A251" s="858" t="s">
        <v>10</v>
      </c>
      <c r="B251" s="859">
        <f>SUM(B248:B250)</f>
        <v>82</v>
      </c>
      <c r="C251" s="860">
        <f t="shared" ref="C251:F251" si="9">SUM(C248:C250)</f>
        <v>0.97619047619047605</v>
      </c>
      <c r="D251" s="859">
        <f t="shared" si="9"/>
        <v>388</v>
      </c>
      <c r="E251" s="860">
        <f t="shared" si="9"/>
        <v>0.98979591836734693</v>
      </c>
      <c r="F251" s="861">
        <f t="shared" si="9"/>
        <v>0</v>
      </c>
      <c r="G251" s="127"/>
      <c r="H251" s="96">
        <v>4</v>
      </c>
      <c r="I251" s="66" t="s">
        <v>75</v>
      </c>
      <c r="J251" s="66" t="s">
        <v>75</v>
      </c>
      <c r="K251" s="67" t="s">
        <v>3978</v>
      </c>
      <c r="L251" s="68" t="s">
        <v>75</v>
      </c>
      <c r="M251" s="68" t="s">
        <v>7</v>
      </c>
      <c r="N251" s="69">
        <v>0</v>
      </c>
      <c r="O251" s="68">
        <v>1001</v>
      </c>
      <c r="P251" s="71">
        <v>44197</v>
      </c>
    </row>
    <row r="252" spans="1:16" x14ac:dyDescent="0.25">
      <c r="A252" s="26"/>
      <c r="B252" s="30"/>
      <c r="C252" s="39"/>
      <c r="D252" s="30"/>
      <c r="E252" s="40"/>
      <c r="F252" s="41"/>
      <c r="G252" s="127"/>
      <c r="H252" s="96">
        <v>4</v>
      </c>
      <c r="I252" s="66" t="s">
        <v>75</v>
      </c>
      <c r="J252" s="66" t="s">
        <v>75</v>
      </c>
      <c r="K252" s="67" t="s">
        <v>3978</v>
      </c>
      <c r="L252" s="68" t="s">
        <v>75</v>
      </c>
      <c r="M252" s="68" t="s">
        <v>7</v>
      </c>
      <c r="N252" s="69">
        <v>0</v>
      </c>
      <c r="O252" s="68">
        <v>1001</v>
      </c>
      <c r="P252" s="71">
        <v>44197</v>
      </c>
    </row>
    <row r="253" spans="1:16" x14ac:dyDescent="0.25">
      <c r="A253" s="26" t="s">
        <v>11</v>
      </c>
      <c r="B253" s="30">
        <v>2</v>
      </c>
      <c r="C253" s="27">
        <f>B253/B$257</f>
        <v>2.3809523809523808E-2</v>
      </c>
      <c r="D253" s="32">
        <v>4</v>
      </c>
      <c r="E253" s="27">
        <f>D253/D$257</f>
        <v>1.020408163265306E-2</v>
      </c>
      <c r="F253" s="413">
        <v>21394.66</v>
      </c>
      <c r="G253" s="127"/>
      <c r="H253" s="96">
        <v>2</v>
      </c>
      <c r="I253" s="66" t="s">
        <v>75</v>
      </c>
      <c r="J253" s="66" t="s">
        <v>75</v>
      </c>
      <c r="K253" s="67" t="s">
        <v>3978</v>
      </c>
      <c r="L253" s="68" t="s">
        <v>75</v>
      </c>
      <c r="M253" s="68" t="s">
        <v>7</v>
      </c>
      <c r="N253" s="69">
        <v>0</v>
      </c>
      <c r="O253" s="68">
        <v>1089</v>
      </c>
      <c r="P253" s="71">
        <v>44927</v>
      </c>
    </row>
    <row r="254" spans="1:16" x14ac:dyDescent="0.25">
      <c r="A254" s="26" t="s">
        <v>12</v>
      </c>
      <c r="B254" s="30">
        <v>0</v>
      </c>
      <c r="C254" s="27">
        <v>0</v>
      </c>
      <c r="D254" s="32">
        <v>0</v>
      </c>
      <c r="E254" s="27">
        <v>0</v>
      </c>
      <c r="F254" s="413">
        <v>0</v>
      </c>
      <c r="G254" s="136"/>
      <c r="H254" s="96">
        <v>2</v>
      </c>
      <c r="I254" s="66" t="s">
        <v>75</v>
      </c>
      <c r="J254" s="66" t="s">
        <v>75</v>
      </c>
      <c r="K254" s="67" t="s">
        <v>3978</v>
      </c>
      <c r="L254" s="68" t="s">
        <v>75</v>
      </c>
      <c r="M254" s="68" t="s">
        <v>7</v>
      </c>
      <c r="N254" s="69">
        <v>0</v>
      </c>
      <c r="O254" s="68">
        <v>1089</v>
      </c>
      <c r="P254" s="71">
        <v>44927</v>
      </c>
    </row>
    <row r="255" spans="1:16" x14ac:dyDescent="0.25">
      <c r="A255" s="858" t="s">
        <v>13</v>
      </c>
      <c r="B255" s="859">
        <f>SUM(B253:B254)</f>
        <v>2</v>
      </c>
      <c r="C255" s="860">
        <f t="shared" ref="C255:F255" si="10">SUM(C253:C254)</f>
        <v>2.3809523809523808E-2</v>
      </c>
      <c r="D255" s="859">
        <f t="shared" si="10"/>
        <v>4</v>
      </c>
      <c r="E255" s="860">
        <f t="shared" si="10"/>
        <v>1.020408163265306E-2</v>
      </c>
      <c r="F255" s="861">
        <f t="shared" si="10"/>
        <v>21394.66</v>
      </c>
      <c r="H255" s="96">
        <v>2</v>
      </c>
      <c r="I255" s="66" t="s">
        <v>75</v>
      </c>
      <c r="J255" s="66" t="s">
        <v>75</v>
      </c>
      <c r="K255" s="67" t="s">
        <v>3978</v>
      </c>
      <c r="L255" s="68" t="s">
        <v>75</v>
      </c>
      <c r="M255" s="68" t="s">
        <v>7</v>
      </c>
      <c r="N255" s="69">
        <v>0</v>
      </c>
      <c r="O255" s="68">
        <v>1089</v>
      </c>
      <c r="P255" s="71">
        <v>44927</v>
      </c>
    </row>
    <row r="256" spans="1:16" x14ac:dyDescent="0.25">
      <c r="A256" s="44"/>
      <c r="B256" s="30"/>
      <c r="C256" s="45"/>
      <c r="D256" s="30"/>
      <c r="E256" s="46"/>
      <c r="F256" s="47"/>
      <c r="G256" s="127"/>
      <c r="H256" s="96">
        <v>2</v>
      </c>
      <c r="I256" s="66" t="s">
        <v>75</v>
      </c>
      <c r="J256" s="66" t="s">
        <v>75</v>
      </c>
      <c r="K256" s="67" t="s">
        <v>3978</v>
      </c>
      <c r="L256" s="68" t="s">
        <v>75</v>
      </c>
      <c r="M256" s="68" t="s">
        <v>7</v>
      </c>
      <c r="N256" s="69">
        <v>0</v>
      </c>
      <c r="O256" s="68">
        <v>1089</v>
      </c>
      <c r="P256" s="71">
        <v>44927</v>
      </c>
    </row>
    <row r="257" spans="1:16" x14ac:dyDescent="0.25">
      <c r="A257" s="863" t="s">
        <v>2346</v>
      </c>
      <c r="B257" s="864">
        <f>SUM(B251,B255)</f>
        <v>84</v>
      </c>
      <c r="C257" s="860">
        <f t="shared" ref="C257:F257" si="11">SUM(C251,C255)</f>
        <v>0.99999999999999989</v>
      </c>
      <c r="D257" s="864">
        <f t="shared" si="11"/>
        <v>392</v>
      </c>
      <c r="E257" s="860">
        <f t="shared" si="11"/>
        <v>1</v>
      </c>
      <c r="F257" s="861">
        <f t="shared" si="11"/>
        <v>21394.66</v>
      </c>
      <c r="H257" s="96">
        <v>2</v>
      </c>
      <c r="I257" s="66" t="s">
        <v>75</v>
      </c>
      <c r="J257" s="66" t="s">
        <v>75</v>
      </c>
      <c r="K257" s="67" t="s">
        <v>3978</v>
      </c>
      <c r="L257" s="68" t="s">
        <v>75</v>
      </c>
      <c r="M257" s="68" t="s">
        <v>7</v>
      </c>
      <c r="N257" s="69">
        <v>0</v>
      </c>
      <c r="O257" s="68">
        <v>1089</v>
      </c>
      <c r="P257" s="71">
        <v>44927</v>
      </c>
    </row>
    <row r="258" spans="1:16" x14ac:dyDescent="0.25">
      <c r="H258" s="96">
        <v>2</v>
      </c>
      <c r="I258" s="66" t="s">
        <v>75</v>
      </c>
      <c r="J258" s="66" t="s">
        <v>75</v>
      </c>
      <c r="K258" s="67" t="s">
        <v>3978</v>
      </c>
      <c r="L258" s="68" t="s">
        <v>75</v>
      </c>
      <c r="M258" s="68" t="s">
        <v>7</v>
      </c>
      <c r="N258" s="69">
        <v>0</v>
      </c>
      <c r="O258" s="68">
        <v>1089</v>
      </c>
      <c r="P258" s="71">
        <v>44927</v>
      </c>
    </row>
    <row r="259" spans="1:16" x14ac:dyDescent="0.25">
      <c r="H259" s="96">
        <v>2</v>
      </c>
      <c r="I259" s="66" t="s">
        <v>75</v>
      </c>
      <c r="J259" s="66" t="s">
        <v>75</v>
      </c>
      <c r="K259" s="67" t="s">
        <v>3978</v>
      </c>
      <c r="L259" s="68" t="s">
        <v>75</v>
      </c>
      <c r="M259" s="68" t="s">
        <v>7</v>
      </c>
      <c r="N259" s="69">
        <v>0</v>
      </c>
      <c r="O259" s="68">
        <v>1089</v>
      </c>
      <c r="P259" s="71">
        <v>44927</v>
      </c>
    </row>
    <row r="260" spans="1:16" x14ac:dyDescent="0.25">
      <c r="H260" s="96">
        <v>2</v>
      </c>
      <c r="I260" s="66" t="s">
        <v>75</v>
      </c>
      <c r="J260" s="66" t="s">
        <v>75</v>
      </c>
      <c r="K260" s="67" t="s">
        <v>3978</v>
      </c>
      <c r="L260" s="68" t="s">
        <v>75</v>
      </c>
      <c r="M260" s="68" t="s">
        <v>7</v>
      </c>
      <c r="N260" s="69">
        <v>0</v>
      </c>
      <c r="O260" s="68">
        <v>1089</v>
      </c>
      <c r="P260" s="71">
        <v>44927</v>
      </c>
    </row>
    <row r="261" spans="1:16" x14ac:dyDescent="0.25">
      <c r="H261" s="96">
        <v>2</v>
      </c>
      <c r="I261" s="66" t="s">
        <v>75</v>
      </c>
      <c r="J261" s="66" t="s">
        <v>75</v>
      </c>
      <c r="K261" s="67" t="s">
        <v>3978</v>
      </c>
      <c r="L261" s="68" t="s">
        <v>75</v>
      </c>
      <c r="M261" s="68" t="s">
        <v>7</v>
      </c>
      <c r="N261" s="69">
        <v>0</v>
      </c>
      <c r="O261" s="68">
        <v>1089</v>
      </c>
      <c r="P261" s="71">
        <v>44927</v>
      </c>
    </row>
    <row r="262" spans="1:16" x14ac:dyDescent="0.25">
      <c r="H262" s="96">
        <v>2</v>
      </c>
      <c r="I262" s="66" t="s">
        <v>75</v>
      </c>
      <c r="J262" s="66" t="s">
        <v>75</v>
      </c>
      <c r="K262" s="67" t="s">
        <v>3978</v>
      </c>
      <c r="L262" s="68" t="s">
        <v>75</v>
      </c>
      <c r="M262" s="68" t="s">
        <v>7</v>
      </c>
      <c r="N262" s="69">
        <v>0</v>
      </c>
      <c r="O262" s="68">
        <v>1089</v>
      </c>
      <c r="P262" s="71">
        <v>44927</v>
      </c>
    </row>
    <row r="263" spans="1:16" x14ac:dyDescent="0.25">
      <c r="H263" s="96">
        <v>2</v>
      </c>
      <c r="I263" s="66" t="s">
        <v>75</v>
      </c>
      <c r="J263" s="66" t="s">
        <v>75</v>
      </c>
      <c r="K263" s="67" t="s">
        <v>3978</v>
      </c>
      <c r="L263" s="68" t="s">
        <v>75</v>
      </c>
      <c r="M263" s="68" t="s">
        <v>7</v>
      </c>
      <c r="N263" s="69">
        <v>0</v>
      </c>
      <c r="O263" s="68">
        <v>1089</v>
      </c>
      <c r="P263" s="71">
        <v>44927</v>
      </c>
    </row>
    <row r="264" spans="1:16" x14ac:dyDescent="0.25">
      <c r="H264" s="96">
        <v>2</v>
      </c>
      <c r="I264" s="66" t="s">
        <v>75</v>
      </c>
      <c r="J264" s="66" t="s">
        <v>75</v>
      </c>
      <c r="K264" s="67" t="s">
        <v>3978</v>
      </c>
      <c r="L264" s="68" t="s">
        <v>75</v>
      </c>
      <c r="M264" s="68" t="s">
        <v>7</v>
      </c>
      <c r="N264" s="69">
        <v>0</v>
      </c>
      <c r="O264" s="68">
        <v>1089</v>
      </c>
      <c r="P264" s="71">
        <v>44927</v>
      </c>
    </row>
    <row r="265" spans="1:16" x14ac:dyDescent="0.25">
      <c r="H265" s="96">
        <v>2</v>
      </c>
      <c r="I265" s="66" t="s">
        <v>75</v>
      </c>
      <c r="J265" s="66" t="s">
        <v>75</v>
      </c>
      <c r="K265" s="67" t="s">
        <v>3978</v>
      </c>
      <c r="L265" s="68" t="s">
        <v>75</v>
      </c>
      <c r="M265" s="68" t="s">
        <v>7</v>
      </c>
      <c r="N265" s="69">
        <v>0</v>
      </c>
      <c r="O265" s="68">
        <v>1090</v>
      </c>
      <c r="P265" s="71">
        <v>45017</v>
      </c>
    </row>
    <row r="266" spans="1:16" x14ac:dyDescent="0.25">
      <c r="H266" s="96">
        <v>2</v>
      </c>
      <c r="I266" s="66" t="s">
        <v>75</v>
      </c>
      <c r="J266" s="66" t="s">
        <v>75</v>
      </c>
      <c r="K266" s="67" t="s">
        <v>3978</v>
      </c>
      <c r="L266" s="68" t="s">
        <v>75</v>
      </c>
      <c r="M266" s="68" t="s">
        <v>7</v>
      </c>
      <c r="N266" s="69">
        <v>0</v>
      </c>
      <c r="O266" s="68">
        <v>1090</v>
      </c>
      <c r="P266" s="71">
        <v>45017</v>
      </c>
    </row>
    <row r="267" spans="1:16" x14ac:dyDescent="0.25">
      <c r="H267" s="96">
        <v>2</v>
      </c>
      <c r="I267" s="66" t="s">
        <v>75</v>
      </c>
      <c r="J267" s="66" t="s">
        <v>75</v>
      </c>
      <c r="K267" s="67" t="s">
        <v>3978</v>
      </c>
      <c r="L267" s="68" t="s">
        <v>75</v>
      </c>
      <c r="M267" s="68" t="s">
        <v>7</v>
      </c>
      <c r="N267" s="69">
        <v>0</v>
      </c>
      <c r="O267" s="68">
        <v>1090</v>
      </c>
      <c r="P267" s="71">
        <v>45017</v>
      </c>
    </row>
    <row r="268" spans="1:16" x14ac:dyDescent="0.25">
      <c r="H268" s="96">
        <v>2</v>
      </c>
      <c r="I268" s="66" t="s">
        <v>75</v>
      </c>
      <c r="J268" s="66" t="s">
        <v>75</v>
      </c>
      <c r="K268" s="67" t="s">
        <v>3978</v>
      </c>
      <c r="L268" s="68" t="s">
        <v>75</v>
      </c>
      <c r="M268" s="68" t="s">
        <v>7</v>
      </c>
      <c r="N268" s="69">
        <v>0</v>
      </c>
      <c r="O268" s="68">
        <v>1090</v>
      </c>
      <c r="P268" s="71">
        <v>45017</v>
      </c>
    </row>
    <row r="269" spans="1:16" x14ac:dyDescent="0.25">
      <c r="H269" s="96">
        <v>2</v>
      </c>
      <c r="I269" s="66" t="s">
        <v>75</v>
      </c>
      <c r="J269" s="66" t="s">
        <v>75</v>
      </c>
      <c r="K269" s="67" t="s">
        <v>3978</v>
      </c>
      <c r="L269" s="68" t="s">
        <v>75</v>
      </c>
      <c r="M269" s="68" t="s">
        <v>7</v>
      </c>
      <c r="N269" s="69">
        <v>0</v>
      </c>
      <c r="O269" s="68">
        <v>1183</v>
      </c>
      <c r="P269" s="71">
        <v>45444</v>
      </c>
    </row>
    <row r="270" spans="1:16" x14ac:dyDescent="0.25">
      <c r="H270" s="96">
        <v>2</v>
      </c>
      <c r="I270" s="66" t="s">
        <v>75</v>
      </c>
      <c r="J270" s="66" t="s">
        <v>75</v>
      </c>
      <c r="K270" s="67" t="s">
        <v>3978</v>
      </c>
      <c r="L270" s="68" t="s">
        <v>75</v>
      </c>
      <c r="M270" s="68" t="s">
        <v>7</v>
      </c>
      <c r="N270" s="69">
        <v>0</v>
      </c>
      <c r="O270" s="68">
        <v>1183</v>
      </c>
      <c r="P270" s="71">
        <v>45444</v>
      </c>
    </row>
    <row r="271" spans="1:16" x14ac:dyDescent="0.25">
      <c r="H271" s="96">
        <v>2</v>
      </c>
      <c r="I271" s="66" t="s">
        <v>75</v>
      </c>
      <c r="J271" s="66" t="s">
        <v>75</v>
      </c>
      <c r="K271" s="67" t="s">
        <v>3978</v>
      </c>
      <c r="L271" s="68" t="s">
        <v>75</v>
      </c>
      <c r="M271" s="68" t="s">
        <v>7</v>
      </c>
      <c r="N271" s="69">
        <v>0</v>
      </c>
      <c r="O271" s="68">
        <v>1183</v>
      </c>
      <c r="P271" s="71">
        <v>45444</v>
      </c>
    </row>
    <row r="272" spans="1:16" x14ac:dyDescent="0.25">
      <c r="H272" s="96">
        <v>2</v>
      </c>
      <c r="I272" s="66" t="s">
        <v>75</v>
      </c>
      <c r="J272" s="66" t="s">
        <v>75</v>
      </c>
      <c r="K272" s="67" t="s">
        <v>3978</v>
      </c>
      <c r="L272" s="68" t="s">
        <v>75</v>
      </c>
      <c r="M272" s="68" t="s">
        <v>7</v>
      </c>
      <c r="N272" s="69">
        <v>0</v>
      </c>
      <c r="O272" s="68">
        <v>1183</v>
      </c>
      <c r="P272" s="71">
        <v>45444</v>
      </c>
    </row>
    <row r="273" spans="8:16" x14ac:dyDescent="0.25">
      <c r="H273" s="96">
        <v>2</v>
      </c>
      <c r="I273" s="66" t="s">
        <v>75</v>
      </c>
      <c r="J273" s="66" t="s">
        <v>75</v>
      </c>
      <c r="K273" s="67" t="s">
        <v>3978</v>
      </c>
      <c r="L273" s="68" t="s">
        <v>75</v>
      </c>
      <c r="M273" s="68" t="s">
        <v>7</v>
      </c>
      <c r="N273" s="69">
        <v>0</v>
      </c>
      <c r="O273" s="68">
        <v>1183</v>
      </c>
      <c r="P273" s="71">
        <v>45444</v>
      </c>
    </row>
    <row r="274" spans="8:16" x14ac:dyDescent="0.25">
      <c r="H274" s="96">
        <v>2</v>
      </c>
      <c r="I274" s="66" t="s">
        <v>75</v>
      </c>
      <c r="J274" s="66" t="s">
        <v>75</v>
      </c>
      <c r="K274" s="67" t="s">
        <v>3978</v>
      </c>
      <c r="L274" s="68" t="s">
        <v>75</v>
      </c>
      <c r="M274" s="68" t="s">
        <v>7</v>
      </c>
      <c r="N274" s="69">
        <v>0</v>
      </c>
      <c r="O274" s="68">
        <v>1183</v>
      </c>
      <c r="P274" s="71">
        <v>45444</v>
      </c>
    </row>
    <row r="275" spans="8:16" x14ac:dyDescent="0.25">
      <c r="H275" s="96">
        <v>2</v>
      </c>
      <c r="I275" s="66" t="s">
        <v>75</v>
      </c>
      <c r="J275" s="66" t="s">
        <v>75</v>
      </c>
      <c r="K275" s="67" t="s">
        <v>3978</v>
      </c>
      <c r="L275" s="68" t="s">
        <v>75</v>
      </c>
      <c r="M275" s="68" t="s">
        <v>7</v>
      </c>
      <c r="N275" s="69">
        <v>0</v>
      </c>
      <c r="O275" s="68">
        <v>1183</v>
      </c>
      <c r="P275" s="71">
        <v>45444</v>
      </c>
    </row>
    <row r="276" spans="8:16" x14ac:dyDescent="0.25">
      <c r="H276" s="96">
        <v>2</v>
      </c>
      <c r="I276" s="66" t="s">
        <v>75</v>
      </c>
      <c r="J276" s="66" t="s">
        <v>75</v>
      </c>
      <c r="K276" s="67" t="s">
        <v>3978</v>
      </c>
      <c r="L276" s="68" t="s">
        <v>75</v>
      </c>
      <c r="M276" s="68" t="s">
        <v>7</v>
      </c>
      <c r="N276" s="69">
        <v>0</v>
      </c>
      <c r="O276" s="68">
        <v>1183</v>
      </c>
      <c r="P276" s="71">
        <v>45444</v>
      </c>
    </row>
    <row r="277" spans="8:16" x14ac:dyDescent="0.25">
      <c r="H277" s="96">
        <v>34</v>
      </c>
      <c r="I277" s="66">
        <v>95</v>
      </c>
      <c r="J277" s="66" t="s">
        <v>3981</v>
      </c>
      <c r="K277" s="67" t="s">
        <v>3978</v>
      </c>
      <c r="L277" s="68" t="s">
        <v>3982</v>
      </c>
      <c r="M277" s="68" t="s">
        <v>7</v>
      </c>
      <c r="N277" s="69">
        <v>0</v>
      </c>
      <c r="O277" s="68">
        <v>1863</v>
      </c>
      <c r="P277" s="71">
        <v>42339</v>
      </c>
    </row>
    <row r="278" spans="8:16" x14ac:dyDescent="0.25">
      <c r="H278" s="96">
        <v>10</v>
      </c>
      <c r="I278" s="66">
        <v>148</v>
      </c>
      <c r="J278" s="66" t="s">
        <v>3981</v>
      </c>
      <c r="K278" s="67" t="s">
        <v>3978</v>
      </c>
      <c r="L278" s="68" t="s">
        <v>3983</v>
      </c>
      <c r="M278" s="68" t="s">
        <v>7</v>
      </c>
      <c r="N278" s="69">
        <v>0</v>
      </c>
      <c r="O278" s="68">
        <v>2698</v>
      </c>
      <c r="P278" s="71">
        <v>44713</v>
      </c>
    </row>
    <row r="279" spans="8:16" x14ac:dyDescent="0.25">
      <c r="H279" s="96">
        <v>15</v>
      </c>
      <c r="I279" s="66" t="s">
        <v>3984</v>
      </c>
      <c r="J279" s="66" t="s">
        <v>3985</v>
      </c>
      <c r="K279" s="67" t="s">
        <v>3978</v>
      </c>
      <c r="L279" s="68" t="s">
        <v>3986</v>
      </c>
      <c r="M279" s="68" t="s">
        <v>7</v>
      </c>
      <c r="N279" s="69">
        <v>0</v>
      </c>
      <c r="O279" s="68">
        <v>2868</v>
      </c>
      <c r="P279" s="71">
        <v>45170</v>
      </c>
    </row>
    <row r="280" spans="8:16" ht="26.25" x14ac:dyDescent="0.25">
      <c r="H280" s="96">
        <v>12</v>
      </c>
      <c r="I280" s="66">
        <v>205</v>
      </c>
      <c r="J280" s="66" t="s">
        <v>3987</v>
      </c>
      <c r="K280" s="67" t="s">
        <v>3978</v>
      </c>
      <c r="L280" s="68" t="s">
        <v>3988</v>
      </c>
      <c r="M280" s="68" t="s">
        <v>7</v>
      </c>
      <c r="N280" s="69">
        <v>0</v>
      </c>
      <c r="O280" s="68">
        <v>2868</v>
      </c>
      <c r="P280" s="71">
        <v>45170</v>
      </c>
    </row>
    <row r="281" spans="8:16" x14ac:dyDescent="0.25">
      <c r="H281" s="96">
        <v>12</v>
      </c>
      <c r="I281" s="66">
        <v>22</v>
      </c>
      <c r="J281" s="66" t="s">
        <v>3372</v>
      </c>
      <c r="K281" s="67" t="s">
        <v>3989</v>
      </c>
      <c r="L281" s="68" t="s">
        <v>3990</v>
      </c>
      <c r="M281" s="68" t="s">
        <v>7</v>
      </c>
      <c r="N281" s="69">
        <v>0</v>
      </c>
      <c r="O281" s="68">
        <v>2978</v>
      </c>
      <c r="P281" s="71">
        <v>45870</v>
      </c>
    </row>
    <row r="282" spans="8:16" x14ac:dyDescent="0.25">
      <c r="H282" s="96">
        <v>5</v>
      </c>
      <c r="I282" s="66">
        <v>102</v>
      </c>
      <c r="J282" s="66" t="s">
        <v>569</v>
      </c>
      <c r="K282" s="67" t="s">
        <v>3978</v>
      </c>
      <c r="L282" s="68" t="s">
        <v>3979</v>
      </c>
      <c r="M282" s="68" t="s">
        <v>8</v>
      </c>
      <c r="N282" s="69">
        <v>0</v>
      </c>
      <c r="O282" s="68">
        <v>1001</v>
      </c>
      <c r="P282" s="71">
        <v>44197</v>
      </c>
    </row>
    <row r="283" spans="8:16" x14ac:dyDescent="0.25">
      <c r="H283" s="96">
        <v>10</v>
      </c>
      <c r="I283" s="66">
        <v>132</v>
      </c>
      <c r="J283" s="66" t="s">
        <v>569</v>
      </c>
      <c r="K283" s="67" t="s">
        <v>3978</v>
      </c>
      <c r="L283" s="68" t="s">
        <v>3979</v>
      </c>
      <c r="M283" s="68" t="s">
        <v>8</v>
      </c>
      <c r="N283" s="69">
        <v>0</v>
      </c>
      <c r="O283" s="68">
        <v>1001</v>
      </c>
      <c r="P283" s="71">
        <v>44197</v>
      </c>
    </row>
    <row r="284" spans="8:16" x14ac:dyDescent="0.25">
      <c r="H284" s="96">
        <v>6</v>
      </c>
      <c r="I284" s="66">
        <v>99</v>
      </c>
      <c r="J284" s="66" t="s">
        <v>569</v>
      </c>
      <c r="K284" s="67" t="s">
        <v>3978</v>
      </c>
      <c r="L284" s="68" t="s">
        <v>3980</v>
      </c>
      <c r="M284" s="68" t="s">
        <v>8</v>
      </c>
      <c r="N284" s="69">
        <v>0</v>
      </c>
      <c r="O284" s="68">
        <v>1001</v>
      </c>
      <c r="P284" s="71">
        <v>44197</v>
      </c>
    </row>
    <row r="285" spans="8:16" x14ac:dyDescent="0.25">
      <c r="H285" s="96">
        <v>6</v>
      </c>
      <c r="I285" s="66">
        <v>139</v>
      </c>
      <c r="J285" s="66" t="s">
        <v>569</v>
      </c>
      <c r="K285" s="67" t="s">
        <v>3978</v>
      </c>
      <c r="L285" s="68" t="s">
        <v>3980</v>
      </c>
      <c r="M285" s="68" t="s">
        <v>8</v>
      </c>
      <c r="N285" s="69">
        <v>0</v>
      </c>
      <c r="O285" s="68">
        <v>1001</v>
      </c>
      <c r="P285" s="71">
        <v>44197</v>
      </c>
    </row>
    <row r="286" spans="8:16" x14ac:dyDescent="0.25">
      <c r="H286" s="96">
        <v>2</v>
      </c>
      <c r="I286" s="66" t="s">
        <v>75</v>
      </c>
      <c r="J286" s="66" t="s">
        <v>75</v>
      </c>
      <c r="K286" s="67" t="s">
        <v>3978</v>
      </c>
      <c r="L286" s="68" t="s">
        <v>75</v>
      </c>
      <c r="M286" s="68" t="s">
        <v>8</v>
      </c>
      <c r="N286" s="69">
        <v>0</v>
      </c>
      <c r="O286" s="68">
        <v>1089</v>
      </c>
      <c r="P286" s="71">
        <v>44927</v>
      </c>
    </row>
    <row r="287" spans="8:16" x14ac:dyDescent="0.25">
      <c r="H287" s="96">
        <v>2</v>
      </c>
      <c r="I287" s="66" t="s">
        <v>75</v>
      </c>
      <c r="J287" s="66" t="s">
        <v>75</v>
      </c>
      <c r="K287" s="67" t="s">
        <v>3978</v>
      </c>
      <c r="L287" s="68" t="s">
        <v>75</v>
      </c>
      <c r="M287" s="68" t="s">
        <v>8</v>
      </c>
      <c r="N287" s="69">
        <v>0</v>
      </c>
      <c r="O287" s="68">
        <v>1089</v>
      </c>
      <c r="P287" s="71">
        <v>44927</v>
      </c>
    </row>
    <row r="288" spans="8:16" x14ac:dyDescent="0.25">
      <c r="H288" s="96">
        <v>2</v>
      </c>
      <c r="I288" s="66" t="s">
        <v>75</v>
      </c>
      <c r="J288" s="66" t="s">
        <v>75</v>
      </c>
      <c r="K288" s="67" t="s">
        <v>3978</v>
      </c>
      <c r="L288" s="68" t="s">
        <v>75</v>
      </c>
      <c r="M288" s="68" t="s">
        <v>8</v>
      </c>
      <c r="N288" s="69">
        <v>0</v>
      </c>
      <c r="O288" s="68">
        <v>1089</v>
      </c>
      <c r="P288" s="71">
        <v>44927</v>
      </c>
    </row>
    <row r="289" spans="8:16" x14ac:dyDescent="0.25">
      <c r="H289" s="96">
        <v>2</v>
      </c>
      <c r="I289" s="66" t="s">
        <v>75</v>
      </c>
      <c r="J289" s="66" t="s">
        <v>75</v>
      </c>
      <c r="K289" s="67" t="s">
        <v>3978</v>
      </c>
      <c r="L289" s="68" t="s">
        <v>75</v>
      </c>
      <c r="M289" s="68" t="s">
        <v>8</v>
      </c>
      <c r="N289" s="69">
        <v>0</v>
      </c>
      <c r="O289" s="68">
        <v>1089</v>
      </c>
      <c r="P289" s="71">
        <v>44927</v>
      </c>
    </row>
    <row r="290" spans="8:16" x14ac:dyDescent="0.25">
      <c r="H290" s="96">
        <v>2</v>
      </c>
      <c r="I290" s="66" t="s">
        <v>75</v>
      </c>
      <c r="J290" s="66" t="s">
        <v>75</v>
      </c>
      <c r="K290" s="67" t="s">
        <v>3978</v>
      </c>
      <c r="L290" s="68" t="s">
        <v>75</v>
      </c>
      <c r="M290" s="68" t="s">
        <v>8</v>
      </c>
      <c r="N290" s="69">
        <v>0</v>
      </c>
      <c r="O290" s="68">
        <v>1089</v>
      </c>
      <c r="P290" s="71">
        <v>44927</v>
      </c>
    </row>
    <row r="291" spans="8:16" x14ac:dyDescent="0.25">
      <c r="H291" s="96">
        <v>2</v>
      </c>
      <c r="I291" s="66" t="s">
        <v>75</v>
      </c>
      <c r="J291" s="66" t="s">
        <v>75</v>
      </c>
      <c r="K291" s="67" t="s">
        <v>3978</v>
      </c>
      <c r="L291" s="68" t="s">
        <v>75</v>
      </c>
      <c r="M291" s="68" t="s">
        <v>8</v>
      </c>
      <c r="N291" s="69">
        <v>0</v>
      </c>
      <c r="O291" s="68">
        <v>1089</v>
      </c>
      <c r="P291" s="71">
        <v>44927</v>
      </c>
    </row>
    <row r="292" spans="8:16" x14ac:dyDescent="0.25">
      <c r="H292" s="96">
        <v>2</v>
      </c>
      <c r="I292" s="66" t="s">
        <v>75</v>
      </c>
      <c r="J292" s="66" t="s">
        <v>75</v>
      </c>
      <c r="K292" s="67" t="s">
        <v>3978</v>
      </c>
      <c r="L292" s="68" t="s">
        <v>75</v>
      </c>
      <c r="M292" s="68" t="s">
        <v>8</v>
      </c>
      <c r="N292" s="69">
        <v>0</v>
      </c>
      <c r="O292" s="68">
        <v>1089</v>
      </c>
      <c r="P292" s="71">
        <v>44927</v>
      </c>
    </row>
    <row r="293" spans="8:16" x14ac:dyDescent="0.25">
      <c r="H293" s="96">
        <v>2</v>
      </c>
      <c r="I293" s="66" t="s">
        <v>75</v>
      </c>
      <c r="J293" s="66" t="s">
        <v>75</v>
      </c>
      <c r="K293" s="67" t="s">
        <v>3978</v>
      </c>
      <c r="L293" s="68" t="s">
        <v>75</v>
      </c>
      <c r="M293" s="68" t="s">
        <v>8</v>
      </c>
      <c r="N293" s="69">
        <v>0</v>
      </c>
      <c r="O293" s="68">
        <v>1089</v>
      </c>
      <c r="P293" s="71">
        <v>44927</v>
      </c>
    </row>
    <row r="294" spans="8:16" x14ac:dyDescent="0.25">
      <c r="H294" s="96">
        <v>2</v>
      </c>
      <c r="I294" s="66" t="s">
        <v>75</v>
      </c>
      <c r="J294" s="66" t="s">
        <v>75</v>
      </c>
      <c r="K294" s="67" t="s">
        <v>3978</v>
      </c>
      <c r="L294" s="68" t="s">
        <v>75</v>
      </c>
      <c r="M294" s="68" t="s">
        <v>8</v>
      </c>
      <c r="N294" s="69">
        <v>0</v>
      </c>
      <c r="O294" s="68">
        <v>1090</v>
      </c>
      <c r="P294" s="71">
        <v>45017</v>
      </c>
    </row>
    <row r="295" spans="8:16" x14ac:dyDescent="0.25">
      <c r="H295" s="96">
        <v>3</v>
      </c>
      <c r="I295" s="66" t="s">
        <v>75</v>
      </c>
      <c r="J295" s="66" t="s">
        <v>75</v>
      </c>
      <c r="K295" s="67" t="s">
        <v>3978</v>
      </c>
      <c r="L295" s="68" t="s">
        <v>75</v>
      </c>
      <c r="M295" s="68" t="s">
        <v>8</v>
      </c>
      <c r="N295" s="69">
        <v>0</v>
      </c>
      <c r="O295" s="68">
        <v>1090</v>
      </c>
      <c r="P295" s="71">
        <v>45017</v>
      </c>
    </row>
    <row r="296" spans="8:16" x14ac:dyDescent="0.25">
      <c r="H296" s="96">
        <v>2</v>
      </c>
      <c r="I296" s="66" t="s">
        <v>75</v>
      </c>
      <c r="J296" s="66" t="s">
        <v>75</v>
      </c>
      <c r="K296" s="67" t="s">
        <v>3978</v>
      </c>
      <c r="L296" s="68" t="s">
        <v>75</v>
      </c>
      <c r="M296" s="68" t="s">
        <v>8</v>
      </c>
      <c r="N296" s="69">
        <v>0</v>
      </c>
      <c r="O296" s="68">
        <v>1090</v>
      </c>
      <c r="P296" s="71">
        <v>45017</v>
      </c>
    </row>
    <row r="297" spans="8:16" x14ac:dyDescent="0.25">
      <c r="H297" s="96">
        <v>2</v>
      </c>
      <c r="I297" s="66" t="s">
        <v>75</v>
      </c>
      <c r="J297" s="66" t="s">
        <v>75</v>
      </c>
      <c r="K297" s="67" t="s">
        <v>3978</v>
      </c>
      <c r="L297" s="68" t="s">
        <v>75</v>
      </c>
      <c r="M297" s="68" t="s">
        <v>8</v>
      </c>
      <c r="N297" s="69">
        <v>0</v>
      </c>
      <c r="O297" s="68">
        <v>1090</v>
      </c>
      <c r="P297" s="71">
        <v>45017</v>
      </c>
    </row>
    <row r="298" spans="8:16" x14ac:dyDescent="0.25">
      <c r="H298" s="96">
        <v>2</v>
      </c>
      <c r="I298" s="66" t="s">
        <v>75</v>
      </c>
      <c r="J298" s="66" t="s">
        <v>75</v>
      </c>
      <c r="K298" s="67" t="s">
        <v>3978</v>
      </c>
      <c r="L298" s="68" t="s">
        <v>75</v>
      </c>
      <c r="M298" s="68" t="s">
        <v>8</v>
      </c>
      <c r="N298" s="69">
        <v>0</v>
      </c>
      <c r="O298" s="68">
        <v>1090</v>
      </c>
      <c r="P298" s="71">
        <v>45017</v>
      </c>
    </row>
    <row r="299" spans="8:16" x14ac:dyDescent="0.25">
      <c r="H299" s="96">
        <v>2</v>
      </c>
      <c r="I299" s="66" t="s">
        <v>75</v>
      </c>
      <c r="J299" s="66" t="s">
        <v>75</v>
      </c>
      <c r="K299" s="67" t="s">
        <v>3978</v>
      </c>
      <c r="L299" s="68" t="s">
        <v>75</v>
      </c>
      <c r="M299" s="68" t="s">
        <v>8</v>
      </c>
      <c r="N299" s="69">
        <v>0</v>
      </c>
      <c r="O299" s="68">
        <v>1090</v>
      </c>
      <c r="P299" s="71">
        <v>45017</v>
      </c>
    </row>
    <row r="300" spans="8:16" x14ac:dyDescent="0.25">
      <c r="H300" s="96">
        <v>2</v>
      </c>
      <c r="I300" s="66" t="s">
        <v>75</v>
      </c>
      <c r="J300" s="66" t="s">
        <v>75</v>
      </c>
      <c r="K300" s="67" t="s">
        <v>3978</v>
      </c>
      <c r="L300" s="68" t="s">
        <v>75</v>
      </c>
      <c r="M300" s="68" t="s">
        <v>8</v>
      </c>
      <c r="N300" s="69">
        <v>0</v>
      </c>
      <c r="O300" s="68">
        <v>1183</v>
      </c>
      <c r="P300" s="71">
        <v>45444</v>
      </c>
    </row>
    <row r="301" spans="8:16" x14ac:dyDescent="0.25">
      <c r="H301" s="96">
        <v>2</v>
      </c>
      <c r="I301" s="66" t="s">
        <v>75</v>
      </c>
      <c r="J301" s="66" t="s">
        <v>75</v>
      </c>
      <c r="K301" s="67" t="s">
        <v>3978</v>
      </c>
      <c r="L301" s="68" t="s">
        <v>75</v>
      </c>
      <c r="M301" s="68" t="s">
        <v>8</v>
      </c>
      <c r="N301" s="69">
        <v>0</v>
      </c>
      <c r="O301" s="68">
        <v>1183</v>
      </c>
      <c r="P301" s="71">
        <v>45444</v>
      </c>
    </row>
    <row r="302" spans="8:16" x14ac:dyDescent="0.25">
      <c r="H302" s="96">
        <v>2</v>
      </c>
      <c r="I302" s="66" t="s">
        <v>75</v>
      </c>
      <c r="J302" s="66" t="s">
        <v>75</v>
      </c>
      <c r="K302" s="67" t="s">
        <v>3978</v>
      </c>
      <c r="L302" s="68" t="s">
        <v>75</v>
      </c>
      <c r="M302" s="68" t="s">
        <v>8</v>
      </c>
      <c r="N302" s="69">
        <v>0</v>
      </c>
      <c r="O302" s="68">
        <v>1183</v>
      </c>
      <c r="P302" s="71">
        <v>45444</v>
      </c>
    </row>
    <row r="303" spans="8:16" x14ac:dyDescent="0.25">
      <c r="H303" s="96">
        <v>2</v>
      </c>
      <c r="I303" s="66" t="s">
        <v>75</v>
      </c>
      <c r="J303" s="66" t="s">
        <v>75</v>
      </c>
      <c r="K303" s="67" t="s">
        <v>3978</v>
      </c>
      <c r="L303" s="68" t="s">
        <v>75</v>
      </c>
      <c r="M303" s="68" t="s">
        <v>8</v>
      </c>
      <c r="N303" s="69">
        <v>0</v>
      </c>
      <c r="O303" s="68">
        <v>1183</v>
      </c>
      <c r="P303" s="71">
        <v>45444</v>
      </c>
    </row>
    <row r="304" spans="8:16" x14ac:dyDescent="0.25">
      <c r="H304" s="96">
        <v>2</v>
      </c>
      <c r="I304" s="66" t="s">
        <v>75</v>
      </c>
      <c r="J304" s="66" t="s">
        <v>75</v>
      </c>
      <c r="K304" s="67" t="s">
        <v>3978</v>
      </c>
      <c r="L304" s="68" t="s">
        <v>75</v>
      </c>
      <c r="M304" s="68" t="s">
        <v>8</v>
      </c>
      <c r="N304" s="69">
        <v>0</v>
      </c>
      <c r="O304" s="68">
        <v>1183</v>
      </c>
      <c r="P304" s="71">
        <v>45444</v>
      </c>
    </row>
    <row r="305" spans="8:16" x14ac:dyDescent="0.25">
      <c r="H305" s="96">
        <v>2</v>
      </c>
      <c r="I305" s="66" t="s">
        <v>75</v>
      </c>
      <c r="J305" s="66" t="s">
        <v>75</v>
      </c>
      <c r="K305" s="67" t="s">
        <v>3978</v>
      </c>
      <c r="L305" s="68" t="s">
        <v>75</v>
      </c>
      <c r="M305" s="68" t="s">
        <v>8</v>
      </c>
      <c r="N305" s="69">
        <v>0</v>
      </c>
      <c r="O305" s="68">
        <v>1183</v>
      </c>
      <c r="P305" s="71">
        <v>45444</v>
      </c>
    </row>
    <row r="306" spans="8:16" x14ac:dyDescent="0.25">
      <c r="H306" s="96">
        <v>2</v>
      </c>
      <c r="I306" s="66" t="s">
        <v>75</v>
      </c>
      <c r="J306" s="66" t="s">
        <v>75</v>
      </c>
      <c r="K306" s="67" t="s">
        <v>3978</v>
      </c>
      <c r="L306" s="68" t="s">
        <v>75</v>
      </c>
      <c r="M306" s="68" t="s">
        <v>8</v>
      </c>
      <c r="N306" s="69">
        <v>0</v>
      </c>
      <c r="O306" s="68">
        <v>1183</v>
      </c>
      <c r="P306" s="71">
        <v>45444</v>
      </c>
    </row>
    <row r="307" spans="8:16" x14ac:dyDescent="0.25">
      <c r="H307" s="96">
        <v>2</v>
      </c>
      <c r="I307" s="66" t="s">
        <v>75</v>
      </c>
      <c r="J307" s="66" t="s">
        <v>75</v>
      </c>
      <c r="K307" s="67" t="s">
        <v>3978</v>
      </c>
      <c r="L307" s="68" t="s">
        <v>75</v>
      </c>
      <c r="M307" s="68" t="s">
        <v>8</v>
      </c>
      <c r="N307" s="69">
        <v>0</v>
      </c>
      <c r="O307" s="68">
        <v>1183</v>
      </c>
      <c r="P307" s="71">
        <v>45444</v>
      </c>
    </row>
    <row r="308" spans="8:16" x14ac:dyDescent="0.25">
      <c r="H308" s="96">
        <v>2</v>
      </c>
      <c r="I308" s="66" t="s">
        <v>75</v>
      </c>
      <c r="J308" s="66" t="s">
        <v>75</v>
      </c>
      <c r="K308" s="67" t="s">
        <v>3978</v>
      </c>
      <c r="L308" s="68" t="s">
        <v>75</v>
      </c>
      <c r="M308" s="68" t="s">
        <v>8</v>
      </c>
      <c r="N308" s="69">
        <v>0</v>
      </c>
      <c r="O308" s="68">
        <v>1183</v>
      </c>
      <c r="P308" s="71">
        <v>45444</v>
      </c>
    </row>
    <row r="309" spans="8:16" x14ac:dyDescent="0.25">
      <c r="H309" s="96">
        <v>2</v>
      </c>
      <c r="I309" s="66" t="s">
        <v>75</v>
      </c>
      <c r="J309" s="66" t="s">
        <v>75</v>
      </c>
      <c r="K309" s="67" t="s">
        <v>3978</v>
      </c>
      <c r="L309" s="68" t="s">
        <v>75</v>
      </c>
      <c r="M309" s="68" t="s">
        <v>8</v>
      </c>
      <c r="N309" s="69">
        <v>0</v>
      </c>
      <c r="O309" s="68">
        <v>1183</v>
      </c>
      <c r="P309" s="71">
        <v>45444</v>
      </c>
    </row>
    <row r="310" spans="8:16" x14ac:dyDescent="0.25">
      <c r="H310" s="96">
        <v>4</v>
      </c>
      <c r="I310" s="66" t="s">
        <v>75</v>
      </c>
      <c r="J310" s="66" t="s">
        <v>75</v>
      </c>
      <c r="K310" s="67" t="s">
        <v>3978</v>
      </c>
      <c r="L310" s="68" t="s">
        <v>75</v>
      </c>
      <c r="M310" s="68" t="s">
        <v>8</v>
      </c>
      <c r="N310" s="69">
        <v>0</v>
      </c>
      <c r="O310" s="68">
        <v>1183</v>
      </c>
      <c r="P310" s="71">
        <v>45444</v>
      </c>
    </row>
    <row r="311" spans="8:16" x14ac:dyDescent="0.25">
      <c r="H311" s="96">
        <v>40</v>
      </c>
      <c r="I311" s="66">
        <v>41</v>
      </c>
      <c r="J311" s="66" t="s">
        <v>3991</v>
      </c>
      <c r="K311" s="67" t="s">
        <v>3978</v>
      </c>
      <c r="L311" s="68" t="s">
        <v>3992</v>
      </c>
      <c r="M311" s="68" t="s">
        <v>8</v>
      </c>
      <c r="N311" s="69">
        <v>0</v>
      </c>
      <c r="O311" s="68">
        <v>1256</v>
      </c>
      <c r="P311" s="71">
        <v>46296</v>
      </c>
    </row>
    <row r="312" spans="8:16" x14ac:dyDescent="0.25">
      <c r="H312" s="96">
        <v>13</v>
      </c>
      <c r="I312" s="66">
        <v>108</v>
      </c>
      <c r="J312" s="66" t="s">
        <v>298</v>
      </c>
      <c r="K312" s="67" t="s">
        <v>3993</v>
      </c>
      <c r="L312" s="68" t="s">
        <v>3994</v>
      </c>
      <c r="M312" s="68" t="s">
        <v>8</v>
      </c>
      <c r="N312" s="69">
        <v>0</v>
      </c>
      <c r="O312" s="68">
        <v>1861</v>
      </c>
      <c r="P312" s="71">
        <v>47574</v>
      </c>
    </row>
    <row r="313" spans="8:16" x14ac:dyDescent="0.25">
      <c r="H313" s="96">
        <v>13</v>
      </c>
      <c r="I313" s="66">
        <v>7</v>
      </c>
      <c r="J313" s="66" t="s">
        <v>613</v>
      </c>
      <c r="K313" s="67" t="s">
        <v>3995</v>
      </c>
      <c r="L313" s="68" t="s">
        <v>3996</v>
      </c>
      <c r="M313" s="68" t="s">
        <v>8</v>
      </c>
      <c r="N313" s="69">
        <v>0</v>
      </c>
      <c r="O313" s="68">
        <v>2087</v>
      </c>
      <c r="P313" s="71">
        <v>43040</v>
      </c>
    </row>
    <row r="314" spans="8:16" x14ac:dyDescent="0.25">
      <c r="H314" s="96">
        <v>10</v>
      </c>
      <c r="I314" s="66">
        <v>18</v>
      </c>
      <c r="J314" s="66" t="s">
        <v>3372</v>
      </c>
      <c r="K314" s="67" t="s">
        <v>3989</v>
      </c>
      <c r="L314" s="68" t="s">
        <v>3990</v>
      </c>
      <c r="M314" s="68" t="s">
        <v>8</v>
      </c>
      <c r="N314" s="69">
        <v>0</v>
      </c>
      <c r="O314" s="68">
        <v>2090</v>
      </c>
      <c r="P314" s="71">
        <v>43252</v>
      </c>
    </row>
    <row r="315" spans="8:16" ht="26.25" x14ac:dyDescent="0.25">
      <c r="H315" s="96">
        <v>6</v>
      </c>
      <c r="I315" s="66">
        <v>207</v>
      </c>
      <c r="J315" s="66" t="s">
        <v>3987</v>
      </c>
      <c r="K315" s="67" t="s">
        <v>3978</v>
      </c>
      <c r="L315" s="68" t="s">
        <v>3988</v>
      </c>
      <c r="M315" s="68" t="s">
        <v>8</v>
      </c>
      <c r="N315" s="69">
        <v>0</v>
      </c>
      <c r="O315" s="68">
        <v>2868</v>
      </c>
      <c r="P315" s="71">
        <v>45170</v>
      </c>
    </row>
    <row r="316" spans="8:16" x14ac:dyDescent="0.25">
      <c r="H316" s="96">
        <v>20</v>
      </c>
      <c r="I316" s="66">
        <v>60</v>
      </c>
      <c r="J316" s="66" t="s">
        <v>3739</v>
      </c>
      <c r="K316" s="67" t="s">
        <v>3978</v>
      </c>
      <c r="L316" s="68" t="s">
        <v>3997</v>
      </c>
      <c r="M316" s="68" t="s">
        <v>8</v>
      </c>
      <c r="N316" s="69">
        <v>0</v>
      </c>
      <c r="O316" s="68">
        <v>3143</v>
      </c>
      <c r="P316" s="71">
        <v>47088</v>
      </c>
    </row>
    <row r="317" spans="8:16" x14ac:dyDescent="0.25">
      <c r="H317" s="96">
        <v>6</v>
      </c>
      <c r="I317" s="66">
        <v>108</v>
      </c>
      <c r="J317" s="66" t="s">
        <v>3998</v>
      </c>
      <c r="K317" s="67" t="s">
        <v>3993</v>
      </c>
      <c r="L317" s="68" t="s">
        <v>3994</v>
      </c>
      <c r="M317" s="68" t="s">
        <v>8</v>
      </c>
      <c r="N317" s="69">
        <v>0</v>
      </c>
      <c r="O317" s="68">
        <v>3144</v>
      </c>
      <c r="P317" s="71">
        <v>46357</v>
      </c>
    </row>
    <row r="318" spans="8:16" x14ac:dyDescent="0.25">
      <c r="H318" s="96">
        <v>2</v>
      </c>
      <c r="I318" s="66" t="s">
        <v>75</v>
      </c>
      <c r="J318" s="66" t="s">
        <v>75</v>
      </c>
      <c r="K318" s="67" t="s">
        <v>3978</v>
      </c>
      <c r="L318" s="68" t="s">
        <v>75</v>
      </c>
      <c r="M318" s="68" t="s">
        <v>9</v>
      </c>
      <c r="N318" s="69">
        <v>0</v>
      </c>
      <c r="O318" s="68">
        <v>1090</v>
      </c>
      <c r="P318" s="71">
        <v>45017</v>
      </c>
    </row>
    <row r="319" spans="8:16" x14ac:dyDescent="0.25">
      <c r="H319" s="96">
        <v>2</v>
      </c>
      <c r="I319" s="66" t="s">
        <v>75</v>
      </c>
      <c r="J319" s="66" t="s">
        <v>75</v>
      </c>
      <c r="K319" s="67" t="s">
        <v>3978</v>
      </c>
      <c r="L319" s="68" t="s">
        <v>75</v>
      </c>
      <c r="M319" s="68" t="s">
        <v>9</v>
      </c>
      <c r="N319" s="69">
        <v>0</v>
      </c>
      <c r="O319" s="68">
        <v>1090</v>
      </c>
      <c r="P319" s="71">
        <v>45017</v>
      </c>
    </row>
    <row r="320" spans="8:16" x14ac:dyDescent="0.25">
      <c r="H320" s="96">
        <v>2</v>
      </c>
      <c r="I320" s="66" t="s">
        <v>75</v>
      </c>
      <c r="J320" s="66" t="s">
        <v>75</v>
      </c>
      <c r="K320" s="67" t="s">
        <v>3978</v>
      </c>
      <c r="L320" s="68" t="s">
        <v>75</v>
      </c>
      <c r="M320" s="68" t="s">
        <v>9</v>
      </c>
      <c r="N320" s="69">
        <v>0</v>
      </c>
      <c r="O320" s="68">
        <v>1090</v>
      </c>
      <c r="P320" s="71">
        <v>45017</v>
      </c>
    </row>
    <row r="321" spans="1:16" x14ac:dyDescent="0.25">
      <c r="H321" s="96">
        <v>2</v>
      </c>
      <c r="I321" s="66" t="s">
        <v>75</v>
      </c>
      <c r="J321" s="66" t="s">
        <v>75</v>
      </c>
      <c r="K321" s="67" t="s">
        <v>3978</v>
      </c>
      <c r="L321" s="68" t="s">
        <v>75</v>
      </c>
      <c r="M321" s="68" t="s">
        <v>9</v>
      </c>
      <c r="N321" s="69">
        <v>0</v>
      </c>
      <c r="O321" s="68">
        <v>1090</v>
      </c>
      <c r="P321" s="71">
        <v>45017</v>
      </c>
    </row>
    <row r="322" spans="1:16" x14ac:dyDescent="0.25">
      <c r="H322" s="96">
        <v>2</v>
      </c>
      <c r="I322" s="66" t="s">
        <v>75</v>
      </c>
      <c r="J322" s="66" t="s">
        <v>75</v>
      </c>
      <c r="K322" s="67" t="s">
        <v>3978</v>
      </c>
      <c r="L322" s="68" t="s">
        <v>75</v>
      </c>
      <c r="M322" s="68" t="s">
        <v>9</v>
      </c>
      <c r="N322" s="69">
        <v>0</v>
      </c>
      <c r="O322" s="68">
        <v>1090</v>
      </c>
      <c r="P322" s="71">
        <v>45017</v>
      </c>
    </row>
    <row r="323" spans="1:16" x14ac:dyDescent="0.25">
      <c r="H323" s="96">
        <v>2</v>
      </c>
      <c r="I323" s="66" t="s">
        <v>75</v>
      </c>
      <c r="J323" s="66" t="s">
        <v>75</v>
      </c>
      <c r="K323" s="67" t="s">
        <v>3978</v>
      </c>
      <c r="L323" s="68" t="s">
        <v>75</v>
      </c>
      <c r="M323" s="68" t="s">
        <v>9</v>
      </c>
      <c r="N323" s="69">
        <v>0</v>
      </c>
      <c r="O323" s="68">
        <v>1183</v>
      </c>
      <c r="P323" s="71">
        <v>45444</v>
      </c>
    </row>
    <row r="324" spans="1:16" x14ac:dyDescent="0.25">
      <c r="H324" s="96">
        <v>2</v>
      </c>
      <c r="I324" s="66" t="s">
        <v>75</v>
      </c>
      <c r="J324" s="66" t="s">
        <v>75</v>
      </c>
      <c r="K324" s="67" t="s">
        <v>3978</v>
      </c>
      <c r="L324" s="68" t="s">
        <v>75</v>
      </c>
      <c r="M324" s="68" t="s">
        <v>9</v>
      </c>
      <c r="N324" s="69">
        <v>0</v>
      </c>
      <c r="O324" s="68">
        <v>1183</v>
      </c>
      <c r="P324" s="71">
        <v>45444</v>
      </c>
    </row>
    <row r="325" spans="1:16" x14ac:dyDescent="0.25">
      <c r="H325" s="96">
        <v>2</v>
      </c>
      <c r="I325" s="66" t="s">
        <v>75</v>
      </c>
      <c r="J325" s="66" t="s">
        <v>75</v>
      </c>
      <c r="K325" s="67" t="s">
        <v>3978</v>
      </c>
      <c r="L325" s="68" t="s">
        <v>75</v>
      </c>
      <c r="M325" s="68" t="s">
        <v>9</v>
      </c>
      <c r="N325" s="69">
        <v>0</v>
      </c>
      <c r="O325" s="68">
        <v>1183</v>
      </c>
      <c r="P325" s="71">
        <v>45444</v>
      </c>
    </row>
    <row r="326" spans="1:16" x14ac:dyDescent="0.25">
      <c r="H326" s="96">
        <v>2</v>
      </c>
      <c r="I326" s="66" t="s">
        <v>75</v>
      </c>
      <c r="J326" s="66" t="s">
        <v>75</v>
      </c>
      <c r="K326" s="67" t="s">
        <v>3978</v>
      </c>
      <c r="L326" s="68" t="s">
        <v>75</v>
      </c>
      <c r="M326" s="68" t="s">
        <v>9</v>
      </c>
      <c r="N326" s="69">
        <v>0</v>
      </c>
      <c r="O326" s="68">
        <v>1183</v>
      </c>
      <c r="P326" s="71">
        <v>45444</v>
      </c>
    </row>
    <row r="327" spans="1:16" ht="26.25" x14ac:dyDescent="0.25">
      <c r="H327" s="96">
        <v>15</v>
      </c>
      <c r="I327" s="66">
        <v>3</v>
      </c>
      <c r="J327" s="66" t="s">
        <v>3089</v>
      </c>
      <c r="K327" s="67" t="s">
        <v>3999</v>
      </c>
      <c r="L327" s="68" t="s">
        <v>4000</v>
      </c>
      <c r="M327" s="68" t="s">
        <v>9</v>
      </c>
      <c r="N327" s="69">
        <v>0</v>
      </c>
      <c r="O327" s="68">
        <v>2086</v>
      </c>
      <c r="P327" s="71">
        <v>42675</v>
      </c>
    </row>
    <row r="328" spans="1:16" x14ac:dyDescent="0.25">
      <c r="H328" s="96">
        <v>6</v>
      </c>
      <c r="I328" s="66">
        <v>296</v>
      </c>
      <c r="J328" s="66" t="s">
        <v>149</v>
      </c>
      <c r="K328" s="67" t="s">
        <v>4001</v>
      </c>
      <c r="L328" s="68" t="s">
        <v>4002</v>
      </c>
      <c r="M328" s="68" t="s">
        <v>9</v>
      </c>
      <c r="N328" s="69">
        <v>0</v>
      </c>
      <c r="O328" s="68">
        <v>2300</v>
      </c>
      <c r="P328" s="71">
        <v>43955</v>
      </c>
    </row>
    <row r="329" spans="1:16" x14ac:dyDescent="0.25">
      <c r="H329" s="96">
        <v>6</v>
      </c>
      <c r="I329" s="66">
        <v>292</v>
      </c>
      <c r="J329" s="66" t="s">
        <v>149</v>
      </c>
      <c r="K329" s="67" t="s">
        <v>4001</v>
      </c>
      <c r="L329" s="68" t="s">
        <v>4002</v>
      </c>
      <c r="M329" s="68" t="s">
        <v>9</v>
      </c>
      <c r="N329" s="69">
        <v>0</v>
      </c>
      <c r="O329" s="68">
        <v>2300</v>
      </c>
      <c r="P329" s="71">
        <v>43955</v>
      </c>
    </row>
    <row r="330" spans="1:16" x14ac:dyDescent="0.25">
      <c r="H330" s="96">
        <v>2</v>
      </c>
      <c r="I330" s="66" t="s">
        <v>75</v>
      </c>
      <c r="J330" s="66" t="s">
        <v>75</v>
      </c>
      <c r="K330" s="67" t="s">
        <v>3978</v>
      </c>
      <c r="L330" s="68" t="s">
        <v>75</v>
      </c>
      <c r="M330" s="68" t="s">
        <v>11</v>
      </c>
      <c r="N330" s="69">
        <v>1586.5301299999999</v>
      </c>
      <c r="O330" s="68">
        <v>1183</v>
      </c>
      <c r="P330" s="71">
        <v>45444</v>
      </c>
    </row>
    <row r="331" spans="1:16" x14ac:dyDescent="0.25">
      <c r="H331" s="96">
        <v>2</v>
      </c>
      <c r="I331" s="66" t="s">
        <v>75</v>
      </c>
      <c r="J331" s="66" t="s">
        <v>75</v>
      </c>
      <c r="K331" s="67" t="s">
        <v>3978</v>
      </c>
      <c r="L331" s="68" t="s">
        <v>75</v>
      </c>
      <c r="M331" s="68" t="s">
        <v>11</v>
      </c>
      <c r="N331" s="69">
        <v>19808.129829999998</v>
      </c>
      <c r="O331" s="68">
        <v>1183</v>
      </c>
      <c r="P331" s="71">
        <v>45444</v>
      </c>
    </row>
    <row r="332" spans="1:16" ht="15.75" thickBot="1" x14ac:dyDescent="0.3"/>
    <row r="333" spans="1:16" ht="45.75" customHeight="1" thickBot="1" x14ac:dyDescent="0.3">
      <c r="A333" s="865" t="s">
        <v>4003</v>
      </c>
      <c r="B333" s="50"/>
      <c r="C333" s="178"/>
      <c r="D333" s="9"/>
      <c r="E333" s="176"/>
      <c r="F333" s="10"/>
    </row>
    <row r="334" spans="1:16" ht="16.5" thickTop="1" thickBot="1" x14ac:dyDescent="0.3">
      <c r="A334" s="11"/>
      <c r="B334" s="12"/>
      <c r="C334" s="176"/>
      <c r="D334" s="9"/>
      <c r="E334" s="176"/>
      <c r="F334" s="10"/>
    </row>
    <row r="335" spans="1:16" ht="45.75" customHeight="1" thickTop="1" thickBot="1" x14ac:dyDescent="0.3">
      <c r="A335" s="866" t="s">
        <v>16</v>
      </c>
      <c r="B335" s="12"/>
      <c r="C335" s="176"/>
      <c r="D335" s="9"/>
      <c r="E335" s="176"/>
      <c r="F335" s="10"/>
      <c r="H335" s="867" t="s">
        <v>17</v>
      </c>
      <c r="I335" s="54"/>
    </row>
    <row r="336" spans="1:16" ht="16.5" thickTop="1" thickBot="1" x14ac:dyDescent="0.3">
      <c r="A336" s="11"/>
      <c r="B336" s="12"/>
      <c r="C336" s="176"/>
      <c r="D336" s="9"/>
      <c r="E336" s="178"/>
      <c r="F336" s="14"/>
    </row>
    <row r="337" spans="1:16" ht="45.75" customHeight="1" thickTop="1" thickBot="1" x14ac:dyDescent="0.3">
      <c r="A337" s="853" t="s">
        <v>2</v>
      </c>
      <c r="B337" s="854" t="s">
        <v>3</v>
      </c>
      <c r="C337" s="855" t="s">
        <v>4</v>
      </c>
      <c r="D337" s="854" t="s">
        <v>5</v>
      </c>
      <c r="E337" s="856" t="s">
        <v>4</v>
      </c>
      <c r="F337" s="857" t="s">
        <v>6</v>
      </c>
      <c r="G337" s="55"/>
      <c r="H337" s="868" t="s">
        <v>18</v>
      </c>
      <c r="I337" s="869" t="s">
        <v>19</v>
      </c>
      <c r="J337" s="870" t="s">
        <v>20</v>
      </c>
      <c r="K337" s="870" t="s">
        <v>21</v>
      </c>
      <c r="L337" s="870" t="s">
        <v>22</v>
      </c>
      <c r="M337" s="870" t="s">
        <v>23</v>
      </c>
      <c r="N337" s="871" t="s">
        <v>6</v>
      </c>
      <c r="O337" s="870" t="s">
        <v>24</v>
      </c>
      <c r="P337" s="872" t="s">
        <v>25</v>
      </c>
    </row>
    <row r="338" spans="1:16" ht="15.75" thickTop="1" x14ac:dyDescent="0.25">
      <c r="A338" s="20" t="s">
        <v>7</v>
      </c>
      <c r="B338" s="21">
        <v>60</v>
      </c>
      <c r="C338" s="27">
        <f>B338/B$347</f>
        <v>0.625</v>
      </c>
      <c r="D338" s="23">
        <v>254</v>
      </c>
      <c r="E338" s="27">
        <f>D338/D$347</f>
        <v>0.63819095477386933</v>
      </c>
      <c r="F338" s="24"/>
      <c r="G338" s="316"/>
      <c r="H338" s="96">
        <v>2</v>
      </c>
      <c r="I338" s="66" t="s">
        <v>75</v>
      </c>
      <c r="J338" s="66" t="s">
        <v>75</v>
      </c>
      <c r="K338" s="67" t="s">
        <v>4004</v>
      </c>
      <c r="L338" s="66" t="s">
        <v>75</v>
      </c>
      <c r="M338" s="68" t="s">
        <v>7</v>
      </c>
      <c r="N338" s="69">
        <v>0</v>
      </c>
      <c r="O338" s="68">
        <v>1016</v>
      </c>
      <c r="P338" s="71">
        <v>44256</v>
      </c>
    </row>
    <row r="339" spans="1:16" x14ac:dyDescent="0.25">
      <c r="A339" s="25" t="s">
        <v>8</v>
      </c>
      <c r="B339" s="26">
        <v>27</v>
      </c>
      <c r="C339" s="27">
        <f>B339/B$347</f>
        <v>0.28125</v>
      </c>
      <c r="D339" s="28">
        <v>99</v>
      </c>
      <c r="E339" s="27">
        <f>D339/D$347</f>
        <v>0.24874371859296482</v>
      </c>
      <c r="F339" s="29"/>
      <c r="G339" s="136"/>
      <c r="H339" s="96">
        <v>4</v>
      </c>
      <c r="I339" s="66" t="s">
        <v>75</v>
      </c>
      <c r="J339" s="66" t="s">
        <v>75</v>
      </c>
      <c r="K339" s="67" t="s">
        <v>4004</v>
      </c>
      <c r="L339" s="66" t="s">
        <v>75</v>
      </c>
      <c r="M339" s="68" t="s">
        <v>7</v>
      </c>
      <c r="N339" s="69">
        <v>0</v>
      </c>
      <c r="O339" s="68">
        <v>1016</v>
      </c>
      <c r="P339" s="71">
        <v>44256</v>
      </c>
    </row>
    <row r="340" spans="1:16" x14ac:dyDescent="0.25">
      <c r="A340" s="25" t="s">
        <v>9</v>
      </c>
      <c r="B340" s="30">
        <v>6</v>
      </c>
      <c r="C340" s="27">
        <f>B340/B$347</f>
        <v>6.25E-2</v>
      </c>
      <c r="D340" s="32">
        <v>36</v>
      </c>
      <c r="E340" s="27">
        <f>D340/D$347</f>
        <v>9.0452261306532666E-2</v>
      </c>
      <c r="F340" s="29"/>
      <c r="H340" s="96">
        <v>2</v>
      </c>
      <c r="I340" s="66" t="s">
        <v>75</v>
      </c>
      <c r="J340" s="66" t="s">
        <v>75</v>
      </c>
      <c r="K340" s="67" t="s">
        <v>4004</v>
      </c>
      <c r="L340" s="66" t="s">
        <v>75</v>
      </c>
      <c r="M340" s="68" t="s">
        <v>7</v>
      </c>
      <c r="N340" s="69">
        <v>0</v>
      </c>
      <c r="O340" s="68">
        <v>1016</v>
      </c>
      <c r="P340" s="71">
        <v>44256</v>
      </c>
    </row>
    <row r="341" spans="1:16" x14ac:dyDescent="0.25">
      <c r="A341" s="858" t="s">
        <v>10</v>
      </c>
      <c r="B341" s="859">
        <f>SUM(B338:B340)</f>
        <v>93</v>
      </c>
      <c r="C341" s="860">
        <f t="shared" ref="C341:F341" si="12">SUM(C338:C340)</f>
        <v>0.96875</v>
      </c>
      <c r="D341" s="859">
        <f t="shared" si="12"/>
        <v>389</v>
      </c>
      <c r="E341" s="860">
        <f t="shared" si="12"/>
        <v>0.97738693467336679</v>
      </c>
      <c r="F341" s="861">
        <f t="shared" si="12"/>
        <v>0</v>
      </c>
      <c r="G341" s="127"/>
      <c r="H341" s="96">
        <v>2</v>
      </c>
      <c r="I341" s="66" t="s">
        <v>75</v>
      </c>
      <c r="J341" s="66" t="s">
        <v>75</v>
      </c>
      <c r="K341" s="67" t="s">
        <v>4004</v>
      </c>
      <c r="L341" s="66" t="s">
        <v>75</v>
      </c>
      <c r="M341" s="68" t="s">
        <v>7</v>
      </c>
      <c r="N341" s="69">
        <v>0</v>
      </c>
      <c r="O341" s="68">
        <v>1016</v>
      </c>
      <c r="P341" s="71">
        <v>44256</v>
      </c>
    </row>
    <row r="342" spans="1:16" x14ac:dyDescent="0.25">
      <c r="A342" s="26"/>
      <c r="B342" s="30"/>
      <c r="C342" s="39"/>
      <c r="D342" s="30"/>
      <c r="E342" s="40"/>
      <c r="F342" s="41"/>
      <c r="G342" s="127"/>
      <c r="H342" s="96">
        <v>2</v>
      </c>
      <c r="I342" s="66" t="s">
        <v>75</v>
      </c>
      <c r="J342" s="66" t="s">
        <v>75</v>
      </c>
      <c r="K342" s="67" t="s">
        <v>4004</v>
      </c>
      <c r="L342" s="66" t="s">
        <v>75</v>
      </c>
      <c r="M342" s="68" t="s">
        <v>7</v>
      </c>
      <c r="N342" s="69">
        <v>0</v>
      </c>
      <c r="O342" s="68">
        <v>1016</v>
      </c>
      <c r="P342" s="71">
        <v>44256</v>
      </c>
    </row>
    <row r="343" spans="1:16" x14ac:dyDescent="0.25">
      <c r="A343" s="26" t="s">
        <v>11</v>
      </c>
      <c r="B343" s="30">
        <v>3</v>
      </c>
      <c r="C343" s="27">
        <f>B343/B$347</f>
        <v>3.125E-2</v>
      </c>
      <c r="D343" s="32">
        <v>9</v>
      </c>
      <c r="E343" s="27">
        <f>D343/D$347</f>
        <v>2.2613065326633167E-2</v>
      </c>
      <c r="F343" s="413">
        <v>105386.58</v>
      </c>
      <c r="G343" s="127"/>
      <c r="H343" s="96">
        <v>2</v>
      </c>
      <c r="I343" s="66" t="s">
        <v>75</v>
      </c>
      <c r="J343" s="66" t="s">
        <v>75</v>
      </c>
      <c r="K343" s="67" t="s">
        <v>4004</v>
      </c>
      <c r="L343" s="66" t="s">
        <v>75</v>
      </c>
      <c r="M343" s="68" t="s">
        <v>7</v>
      </c>
      <c r="N343" s="69">
        <v>0</v>
      </c>
      <c r="O343" s="68">
        <v>1016</v>
      </c>
      <c r="P343" s="71">
        <v>44256</v>
      </c>
    </row>
    <row r="344" spans="1:16" x14ac:dyDescent="0.25">
      <c r="A344" s="26" t="s">
        <v>12</v>
      </c>
      <c r="B344" s="30">
        <v>0</v>
      </c>
      <c r="C344" s="27">
        <f>B344/B$347</f>
        <v>0</v>
      </c>
      <c r="D344" s="32">
        <v>0</v>
      </c>
      <c r="E344" s="27">
        <f>D344/D$347</f>
        <v>0</v>
      </c>
      <c r="F344" s="413"/>
      <c r="G344" s="136"/>
      <c r="H344" s="96">
        <v>2</v>
      </c>
      <c r="I344" s="66" t="s">
        <v>75</v>
      </c>
      <c r="J344" s="66" t="s">
        <v>75</v>
      </c>
      <c r="K344" s="67" t="s">
        <v>4004</v>
      </c>
      <c r="L344" s="66" t="s">
        <v>75</v>
      </c>
      <c r="M344" s="68" t="s">
        <v>7</v>
      </c>
      <c r="N344" s="69">
        <v>0</v>
      </c>
      <c r="O344" s="68">
        <v>1016</v>
      </c>
      <c r="P344" s="71">
        <v>44256</v>
      </c>
    </row>
    <row r="345" spans="1:16" x14ac:dyDescent="0.25">
      <c r="A345" s="858" t="s">
        <v>13</v>
      </c>
      <c r="B345" s="859">
        <f>SUM(B343:B344)</f>
        <v>3</v>
      </c>
      <c r="C345" s="860">
        <f t="shared" ref="C345:F345" si="13">SUM(C343:C344)</f>
        <v>3.125E-2</v>
      </c>
      <c r="D345" s="859">
        <f t="shared" si="13"/>
        <v>9</v>
      </c>
      <c r="E345" s="860">
        <f t="shared" si="13"/>
        <v>2.2613065326633167E-2</v>
      </c>
      <c r="F345" s="861">
        <f t="shared" si="13"/>
        <v>105386.58</v>
      </c>
      <c r="H345" s="96">
        <v>2</v>
      </c>
      <c r="I345" s="66" t="s">
        <v>75</v>
      </c>
      <c r="J345" s="66" t="s">
        <v>75</v>
      </c>
      <c r="K345" s="67" t="s">
        <v>4004</v>
      </c>
      <c r="L345" s="66" t="s">
        <v>75</v>
      </c>
      <c r="M345" s="68" t="s">
        <v>7</v>
      </c>
      <c r="N345" s="69">
        <v>0</v>
      </c>
      <c r="O345" s="68">
        <v>1016</v>
      </c>
      <c r="P345" s="71">
        <v>44256</v>
      </c>
    </row>
    <row r="346" spans="1:16" x14ac:dyDescent="0.25">
      <c r="A346" s="44"/>
      <c r="B346" s="30"/>
      <c r="C346" s="45"/>
      <c r="D346" s="30"/>
      <c r="E346" s="46"/>
      <c r="F346" s="47"/>
      <c r="G346" s="127"/>
      <c r="H346" s="96">
        <v>2</v>
      </c>
      <c r="I346" s="66" t="s">
        <v>75</v>
      </c>
      <c r="J346" s="66" t="s">
        <v>75</v>
      </c>
      <c r="K346" s="67" t="s">
        <v>4004</v>
      </c>
      <c r="L346" s="66" t="s">
        <v>75</v>
      </c>
      <c r="M346" s="68" t="s">
        <v>7</v>
      </c>
      <c r="N346" s="69">
        <v>0</v>
      </c>
      <c r="O346" s="68">
        <v>1016</v>
      </c>
      <c r="P346" s="71">
        <v>44256</v>
      </c>
    </row>
    <row r="347" spans="1:16" ht="26.25" x14ac:dyDescent="0.25">
      <c r="A347" s="863" t="s">
        <v>2346</v>
      </c>
      <c r="B347" s="864">
        <f>SUM(B341,B345)</f>
        <v>96</v>
      </c>
      <c r="C347" s="860">
        <f t="shared" ref="C347:F347" si="14">SUM(C341,C345)</f>
        <v>1</v>
      </c>
      <c r="D347" s="864">
        <f t="shared" si="14"/>
        <v>398</v>
      </c>
      <c r="E347" s="860">
        <f t="shared" si="14"/>
        <v>1</v>
      </c>
      <c r="F347" s="861">
        <f t="shared" si="14"/>
        <v>105386.58</v>
      </c>
      <c r="H347" s="96">
        <v>3</v>
      </c>
      <c r="I347" s="66" t="s">
        <v>75</v>
      </c>
      <c r="J347" s="66" t="s">
        <v>75</v>
      </c>
      <c r="K347" s="67" t="s">
        <v>4005</v>
      </c>
      <c r="L347" s="66" t="s">
        <v>75</v>
      </c>
      <c r="M347" s="68" t="s">
        <v>7</v>
      </c>
      <c r="N347" s="69">
        <v>0</v>
      </c>
      <c r="O347" s="68">
        <v>1092</v>
      </c>
      <c r="P347" s="71">
        <v>45139</v>
      </c>
    </row>
    <row r="348" spans="1:16" ht="26.25" x14ac:dyDescent="0.25">
      <c r="H348" s="96">
        <v>2</v>
      </c>
      <c r="I348" s="66" t="s">
        <v>75</v>
      </c>
      <c r="J348" s="66" t="s">
        <v>75</v>
      </c>
      <c r="K348" s="67" t="s">
        <v>4005</v>
      </c>
      <c r="L348" s="66" t="s">
        <v>75</v>
      </c>
      <c r="M348" s="68" t="s">
        <v>7</v>
      </c>
      <c r="N348" s="69">
        <v>0</v>
      </c>
      <c r="O348" s="68">
        <v>1092</v>
      </c>
      <c r="P348" s="71">
        <v>45139</v>
      </c>
    </row>
    <row r="349" spans="1:16" ht="26.25" x14ac:dyDescent="0.25">
      <c r="H349" s="96">
        <v>2</v>
      </c>
      <c r="I349" s="66" t="s">
        <v>75</v>
      </c>
      <c r="J349" s="66" t="s">
        <v>75</v>
      </c>
      <c r="K349" s="67" t="s">
        <v>4005</v>
      </c>
      <c r="L349" s="66" t="s">
        <v>75</v>
      </c>
      <c r="M349" s="68" t="s">
        <v>7</v>
      </c>
      <c r="N349" s="69">
        <v>0</v>
      </c>
      <c r="O349" s="68">
        <v>1092</v>
      </c>
      <c r="P349" s="71">
        <v>45139</v>
      </c>
    </row>
    <row r="350" spans="1:16" ht="26.25" x14ac:dyDescent="0.25">
      <c r="H350" s="96">
        <v>2</v>
      </c>
      <c r="I350" s="66" t="s">
        <v>75</v>
      </c>
      <c r="J350" s="66" t="s">
        <v>75</v>
      </c>
      <c r="K350" s="67" t="s">
        <v>4005</v>
      </c>
      <c r="L350" s="66" t="s">
        <v>75</v>
      </c>
      <c r="M350" s="68" t="s">
        <v>7</v>
      </c>
      <c r="N350" s="69">
        <v>0</v>
      </c>
      <c r="O350" s="68">
        <v>1092</v>
      </c>
      <c r="P350" s="71">
        <v>45139</v>
      </c>
    </row>
    <row r="351" spans="1:16" ht="26.25" x14ac:dyDescent="0.25">
      <c r="H351" s="96">
        <v>2</v>
      </c>
      <c r="I351" s="66" t="s">
        <v>75</v>
      </c>
      <c r="J351" s="66" t="s">
        <v>75</v>
      </c>
      <c r="K351" s="67" t="s">
        <v>4005</v>
      </c>
      <c r="L351" s="66" t="s">
        <v>75</v>
      </c>
      <c r="M351" s="68" t="s">
        <v>7</v>
      </c>
      <c r="N351" s="69">
        <v>0</v>
      </c>
      <c r="O351" s="68">
        <v>1092</v>
      </c>
      <c r="P351" s="71">
        <v>45139</v>
      </c>
    </row>
    <row r="352" spans="1:16" ht="26.25" x14ac:dyDescent="0.25">
      <c r="H352" s="96">
        <v>2</v>
      </c>
      <c r="I352" s="66" t="s">
        <v>75</v>
      </c>
      <c r="J352" s="66" t="s">
        <v>75</v>
      </c>
      <c r="K352" s="67" t="s">
        <v>4005</v>
      </c>
      <c r="L352" s="66" t="s">
        <v>75</v>
      </c>
      <c r="M352" s="68" t="s">
        <v>7</v>
      </c>
      <c r="N352" s="69">
        <v>0</v>
      </c>
      <c r="O352" s="68">
        <v>1092</v>
      </c>
      <c r="P352" s="71">
        <v>45139</v>
      </c>
    </row>
    <row r="353" spans="4:16" ht="26.25" x14ac:dyDescent="0.25">
      <c r="H353" s="96">
        <v>2</v>
      </c>
      <c r="I353" s="66" t="s">
        <v>75</v>
      </c>
      <c r="J353" s="66" t="s">
        <v>75</v>
      </c>
      <c r="K353" s="67" t="s">
        <v>4005</v>
      </c>
      <c r="L353" s="66" t="s">
        <v>75</v>
      </c>
      <c r="M353" s="68" t="s">
        <v>7</v>
      </c>
      <c r="N353" s="69">
        <v>0</v>
      </c>
      <c r="O353" s="68">
        <v>1092</v>
      </c>
      <c r="P353" s="71">
        <v>45139</v>
      </c>
    </row>
    <row r="354" spans="4:16" ht="26.25" x14ac:dyDescent="0.25">
      <c r="H354" s="96">
        <v>3</v>
      </c>
      <c r="I354" s="66" t="s">
        <v>75</v>
      </c>
      <c r="J354" s="66" t="s">
        <v>75</v>
      </c>
      <c r="K354" s="67" t="s">
        <v>4005</v>
      </c>
      <c r="L354" s="66" t="s">
        <v>75</v>
      </c>
      <c r="M354" s="68" t="s">
        <v>7</v>
      </c>
      <c r="N354" s="69">
        <v>0</v>
      </c>
      <c r="O354" s="68">
        <v>1092</v>
      </c>
      <c r="P354" s="71">
        <v>45139</v>
      </c>
    </row>
    <row r="355" spans="4:16" ht="26.25" x14ac:dyDescent="0.25">
      <c r="H355" s="96">
        <v>10</v>
      </c>
      <c r="I355" s="66">
        <v>2413</v>
      </c>
      <c r="J355" s="66" t="s">
        <v>4006</v>
      </c>
      <c r="K355" s="67" t="s">
        <v>4005</v>
      </c>
      <c r="L355" s="68" t="s">
        <v>4007</v>
      </c>
      <c r="M355" s="68" t="s">
        <v>7</v>
      </c>
      <c r="N355" s="69">
        <v>0</v>
      </c>
      <c r="O355" s="68">
        <v>1092</v>
      </c>
      <c r="P355" s="71">
        <v>45139</v>
      </c>
    </row>
    <row r="356" spans="4:16" ht="26.25" x14ac:dyDescent="0.25">
      <c r="H356" s="96">
        <v>10</v>
      </c>
      <c r="I356" s="66">
        <v>2419</v>
      </c>
      <c r="J356" s="66" t="s">
        <v>4006</v>
      </c>
      <c r="K356" s="67" t="s">
        <v>4005</v>
      </c>
      <c r="L356" s="68" t="s">
        <v>4007</v>
      </c>
      <c r="M356" s="68" t="s">
        <v>7</v>
      </c>
      <c r="N356" s="69">
        <v>0</v>
      </c>
      <c r="O356" s="68">
        <v>1092</v>
      </c>
      <c r="P356" s="71">
        <v>45139</v>
      </c>
    </row>
    <row r="357" spans="4:16" ht="26.25" x14ac:dyDescent="0.25">
      <c r="H357" s="96">
        <v>10</v>
      </c>
      <c r="I357" s="66">
        <v>679</v>
      </c>
      <c r="J357" s="66" t="s">
        <v>4008</v>
      </c>
      <c r="K357" s="67" t="s">
        <v>4005</v>
      </c>
      <c r="L357" s="68" t="s">
        <v>4007</v>
      </c>
      <c r="M357" s="68" t="s">
        <v>7</v>
      </c>
      <c r="N357" s="69">
        <v>0</v>
      </c>
      <c r="O357" s="68">
        <v>1092</v>
      </c>
      <c r="P357" s="71">
        <v>45139</v>
      </c>
    </row>
    <row r="358" spans="4:16" ht="26.25" x14ac:dyDescent="0.25">
      <c r="H358" s="96">
        <v>2</v>
      </c>
      <c r="I358" s="66" t="s">
        <v>75</v>
      </c>
      <c r="J358" s="66" t="s">
        <v>75</v>
      </c>
      <c r="K358" s="67" t="s">
        <v>4005</v>
      </c>
      <c r="L358" s="66" t="s">
        <v>75</v>
      </c>
      <c r="M358" s="68" t="s">
        <v>7</v>
      </c>
      <c r="N358" s="69">
        <v>0</v>
      </c>
      <c r="O358" s="68">
        <v>1093</v>
      </c>
      <c r="P358" s="71">
        <v>45017</v>
      </c>
    </row>
    <row r="359" spans="4:16" ht="26.25" x14ac:dyDescent="0.25">
      <c r="H359" s="96">
        <v>2</v>
      </c>
      <c r="I359" s="66" t="s">
        <v>75</v>
      </c>
      <c r="J359" s="66" t="s">
        <v>75</v>
      </c>
      <c r="K359" s="67" t="s">
        <v>4005</v>
      </c>
      <c r="L359" s="66" t="s">
        <v>75</v>
      </c>
      <c r="M359" s="68" t="s">
        <v>7</v>
      </c>
      <c r="N359" s="69">
        <v>0</v>
      </c>
      <c r="O359" s="68">
        <v>1093</v>
      </c>
      <c r="P359" s="71">
        <v>45017</v>
      </c>
    </row>
    <row r="360" spans="4:16" ht="26.25" x14ac:dyDescent="0.25">
      <c r="H360" s="96">
        <v>2</v>
      </c>
      <c r="I360" s="66" t="s">
        <v>75</v>
      </c>
      <c r="J360" s="66" t="s">
        <v>75</v>
      </c>
      <c r="K360" s="67" t="s">
        <v>4005</v>
      </c>
      <c r="L360" s="66" t="s">
        <v>75</v>
      </c>
      <c r="M360" s="68" t="s">
        <v>7</v>
      </c>
      <c r="N360" s="69">
        <v>0</v>
      </c>
      <c r="O360" s="68">
        <v>1093</v>
      </c>
      <c r="P360" s="71">
        <v>45017</v>
      </c>
    </row>
    <row r="361" spans="4:16" ht="26.25" x14ac:dyDescent="0.25">
      <c r="D361" s="375"/>
      <c r="E361" s="376"/>
      <c r="F361" s="377"/>
      <c r="G361" s="127"/>
      <c r="H361" s="96">
        <v>2</v>
      </c>
      <c r="I361" s="66" t="s">
        <v>75</v>
      </c>
      <c r="J361" s="66" t="s">
        <v>75</v>
      </c>
      <c r="K361" s="67" t="s">
        <v>4005</v>
      </c>
      <c r="L361" s="66" t="s">
        <v>75</v>
      </c>
      <c r="M361" s="68" t="s">
        <v>7</v>
      </c>
      <c r="N361" s="69">
        <v>0</v>
      </c>
      <c r="O361" s="68">
        <v>1093</v>
      </c>
      <c r="P361" s="71">
        <v>45017</v>
      </c>
    </row>
    <row r="362" spans="4:16" ht="26.25" x14ac:dyDescent="0.25">
      <c r="H362" s="96">
        <v>2</v>
      </c>
      <c r="I362" s="66" t="s">
        <v>75</v>
      </c>
      <c r="J362" s="66" t="s">
        <v>75</v>
      </c>
      <c r="K362" s="67" t="s">
        <v>4005</v>
      </c>
      <c r="L362" s="66" t="s">
        <v>75</v>
      </c>
      <c r="M362" s="68" t="s">
        <v>7</v>
      </c>
      <c r="N362" s="69">
        <v>0</v>
      </c>
      <c r="O362" s="68">
        <v>1093</v>
      </c>
      <c r="P362" s="71">
        <v>45017</v>
      </c>
    </row>
    <row r="363" spans="4:16" ht="26.25" x14ac:dyDescent="0.25">
      <c r="H363" s="96">
        <v>2</v>
      </c>
      <c r="I363" s="66" t="s">
        <v>75</v>
      </c>
      <c r="J363" s="66" t="s">
        <v>75</v>
      </c>
      <c r="K363" s="67" t="s">
        <v>4005</v>
      </c>
      <c r="L363" s="66" t="s">
        <v>75</v>
      </c>
      <c r="M363" s="68" t="s">
        <v>7</v>
      </c>
      <c r="N363" s="69">
        <v>0</v>
      </c>
      <c r="O363" s="68">
        <v>1185</v>
      </c>
      <c r="P363" s="71">
        <v>45413</v>
      </c>
    </row>
    <row r="364" spans="4:16" ht="26.25" x14ac:dyDescent="0.25">
      <c r="H364" s="96">
        <v>2</v>
      </c>
      <c r="I364" s="66" t="s">
        <v>75</v>
      </c>
      <c r="J364" s="66" t="s">
        <v>75</v>
      </c>
      <c r="K364" s="67" t="s">
        <v>4005</v>
      </c>
      <c r="L364" s="66" t="s">
        <v>75</v>
      </c>
      <c r="M364" s="68" t="s">
        <v>7</v>
      </c>
      <c r="N364" s="69">
        <v>0</v>
      </c>
      <c r="O364" s="68">
        <v>1185</v>
      </c>
      <c r="P364" s="71">
        <v>45413</v>
      </c>
    </row>
    <row r="365" spans="4:16" ht="26.25" x14ac:dyDescent="0.25">
      <c r="H365" s="96">
        <v>2</v>
      </c>
      <c r="I365" s="66" t="s">
        <v>75</v>
      </c>
      <c r="J365" s="66" t="s">
        <v>75</v>
      </c>
      <c r="K365" s="67" t="s">
        <v>4005</v>
      </c>
      <c r="L365" s="66" t="s">
        <v>75</v>
      </c>
      <c r="M365" s="68" t="s">
        <v>7</v>
      </c>
      <c r="N365" s="69">
        <v>0</v>
      </c>
      <c r="O365" s="68">
        <v>1185</v>
      </c>
      <c r="P365" s="71">
        <v>45413</v>
      </c>
    </row>
    <row r="366" spans="4:16" ht="26.25" x14ac:dyDescent="0.25">
      <c r="H366" s="96">
        <v>2</v>
      </c>
      <c r="I366" s="66" t="s">
        <v>75</v>
      </c>
      <c r="J366" s="66" t="s">
        <v>75</v>
      </c>
      <c r="K366" s="67" t="s">
        <v>4005</v>
      </c>
      <c r="L366" s="66" t="s">
        <v>75</v>
      </c>
      <c r="M366" s="68" t="s">
        <v>7</v>
      </c>
      <c r="N366" s="69">
        <v>0</v>
      </c>
      <c r="O366" s="68">
        <v>1258</v>
      </c>
      <c r="P366" s="71">
        <v>45778</v>
      </c>
    </row>
    <row r="367" spans="4:16" ht="26.25" x14ac:dyDescent="0.25">
      <c r="H367" s="96">
        <v>2</v>
      </c>
      <c r="I367" s="66" t="s">
        <v>75</v>
      </c>
      <c r="J367" s="66" t="s">
        <v>75</v>
      </c>
      <c r="K367" s="67" t="s">
        <v>4005</v>
      </c>
      <c r="L367" s="66" t="s">
        <v>75</v>
      </c>
      <c r="M367" s="68" t="s">
        <v>7</v>
      </c>
      <c r="N367" s="69">
        <v>0</v>
      </c>
      <c r="O367" s="68">
        <v>1258</v>
      </c>
      <c r="P367" s="71">
        <v>45778</v>
      </c>
    </row>
    <row r="368" spans="4:16" ht="26.25" x14ac:dyDescent="0.25">
      <c r="H368" s="96">
        <v>2</v>
      </c>
      <c r="I368" s="66" t="s">
        <v>75</v>
      </c>
      <c r="J368" s="66" t="s">
        <v>75</v>
      </c>
      <c r="K368" s="67" t="s">
        <v>4005</v>
      </c>
      <c r="L368" s="66" t="s">
        <v>75</v>
      </c>
      <c r="M368" s="68" t="s">
        <v>7</v>
      </c>
      <c r="N368" s="69">
        <v>0</v>
      </c>
      <c r="O368" s="68">
        <v>1258</v>
      </c>
      <c r="P368" s="71">
        <v>45778</v>
      </c>
    </row>
    <row r="369" spans="8:16" ht="26.25" x14ac:dyDescent="0.25">
      <c r="H369" s="96">
        <v>2</v>
      </c>
      <c r="I369" s="66" t="s">
        <v>75</v>
      </c>
      <c r="J369" s="66" t="s">
        <v>75</v>
      </c>
      <c r="K369" s="67" t="s">
        <v>4005</v>
      </c>
      <c r="L369" s="66" t="s">
        <v>75</v>
      </c>
      <c r="M369" s="68" t="s">
        <v>7</v>
      </c>
      <c r="N369" s="69">
        <v>0</v>
      </c>
      <c r="O369" s="68">
        <v>1258</v>
      </c>
      <c r="P369" s="71">
        <v>45778</v>
      </c>
    </row>
    <row r="370" spans="8:16" ht="26.25" x14ac:dyDescent="0.25">
      <c r="H370" s="96">
        <v>2</v>
      </c>
      <c r="I370" s="66" t="s">
        <v>75</v>
      </c>
      <c r="J370" s="66" t="s">
        <v>75</v>
      </c>
      <c r="K370" s="67" t="s">
        <v>4009</v>
      </c>
      <c r="L370" s="66" t="s">
        <v>75</v>
      </c>
      <c r="M370" s="68" t="s">
        <v>7</v>
      </c>
      <c r="N370" s="69">
        <v>0</v>
      </c>
      <c r="O370" s="68">
        <v>1329</v>
      </c>
      <c r="P370" s="71">
        <v>42339</v>
      </c>
    </row>
    <row r="371" spans="8:16" ht="26.25" x14ac:dyDescent="0.25">
      <c r="H371" s="96">
        <v>4</v>
      </c>
      <c r="I371" s="66" t="s">
        <v>75</v>
      </c>
      <c r="J371" s="66" t="s">
        <v>75</v>
      </c>
      <c r="K371" s="67" t="s">
        <v>4009</v>
      </c>
      <c r="L371" s="66" t="s">
        <v>75</v>
      </c>
      <c r="M371" s="68" t="s">
        <v>7</v>
      </c>
      <c r="N371" s="69">
        <v>0</v>
      </c>
      <c r="O371" s="68">
        <v>1329</v>
      </c>
      <c r="P371" s="71">
        <v>42339</v>
      </c>
    </row>
    <row r="372" spans="8:16" x14ac:dyDescent="0.25">
      <c r="H372" s="96">
        <v>2</v>
      </c>
      <c r="I372" s="66" t="s">
        <v>75</v>
      </c>
      <c r="J372" s="66" t="s">
        <v>75</v>
      </c>
      <c r="K372" s="67" t="s">
        <v>4010</v>
      </c>
      <c r="L372" s="66" t="s">
        <v>75</v>
      </c>
      <c r="M372" s="68" t="s">
        <v>7</v>
      </c>
      <c r="N372" s="69">
        <v>0</v>
      </c>
      <c r="O372" s="68">
        <v>1672</v>
      </c>
      <c r="P372" s="71">
        <v>47300</v>
      </c>
    </row>
    <row r="373" spans="8:16" x14ac:dyDescent="0.25">
      <c r="H373" s="96">
        <v>2</v>
      </c>
      <c r="I373" s="66" t="s">
        <v>75</v>
      </c>
      <c r="J373" s="66" t="s">
        <v>75</v>
      </c>
      <c r="K373" s="67" t="s">
        <v>4010</v>
      </c>
      <c r="L373" s="66" t="s">
        <v>75</v>
      </c>
      <c r="M373" s="68" t="s">
        <v>7</v>
      </c>
      <c r="N373" s="69">
        <v>0</v>
      </c>
      <c r="O373" s="68">
        <v>1672</v>
      </c>
      <c r="P373" s="71">
        <v>47300</v>
      </c>
    </row>
    <row r="374" spans="8:16" x14ac:dyDescent="0.25">
      <c r="H374" s="96">
        <v>2</v>
      </c>
      <c r="I374" s="66" t="s">
        <v>75</v>
      </c>
      <c r="J374" s="66" t="s">
        <v>75</v>
      </c>
      <c r="K374" s="67" t="s">
        <v>4010</v>
      </c>
      <c r="L374" s="66" t="s">
        <v>75</v>
      </c>
      <c r="M374" s="68" t="s">
        <v>7</v>
      </c>
      <c r="N374" s="69">
        <v>0</v>
      </c>
      <c r="O374" s="68">
        <v>1672</v>
      </c>
      <c r="P374" s="71">
        <v>47300</v>
      </c>
    </row>
    <row r="375" spans="8:16" x14ac:dyDescent="0.25">
      <c r="H375" s="96">
        <v>2</v>
      </c>
      <c r="I375" s="66" t="s">
        <v>75</v>
      </c>
      <c r="J375" s="66" t="s">
        <v>75</v>
      </c>
      <c r="K375" s="67" t="s">
        <v>4010</v>
      </c>
      <c r="L375" s="66" t="s">
        <v>75</v>
      </c>
      <c r="M375" s="68" t="s">
        <v>7</v>
      </c>
      <c r="N375" s="69">
        <v>0</v>
      </c>
      <c r="O375" s="68">
        <v>1672</v>
      </c>
      <c r="P375" s="71">
        <v>47300</v>
      </c>
    </row>
    <row r="376" spans="8:16" x14ac:dyDescent="0.25">
      <c r="H376" s="96">
        <v>2</v>
      </c>
      <c r="I376" s="66" t="s">
        <v>75</v>
      </c>
      <c r="J376" s="66" t="s">
        <v>75</v>
      </c>
      <c r="K376" s="67" t="s">
        <v>4010</v>
      </c>
      <c r="L376" s="66" t="s">
        <v>75</v>
      </c>
      <c r="M376" s="68" t="s">
        <v>7</v>
      </c>
      <c r="N376" s="69">
        <v>0</v>
      </c>
      <c r="O376" s="68">
        <v>1672</v>
      </c>
      <c r="P376" s="71">
        <v>47300</v>
      </c>
    </row>
    <row r="377" spans="8:16" x14ac:dyDescent="0.25">
      <c r="H377" s="96">
        <v>2</v>
      </c>
      <c r="I377" s="66" t="s">
        <v>75</v>
      </c>
      <c r="J377" s="66" t="s">
        <v>75</v>
      </c>
      <c r="K377" s="67" t="s">
        <v>4010</v>
      </c>
      <c r="L377" s="66" t="s">
        <v>75</v>
      </c>
      <c r="M377" s="68" t="s">
        <v>7</v>
      </c>
      <c r="N377" s="69">
        <v>0</v>
      </c>
      <c r="O377" s="68">
        <v>1672</v>
      </c>
      <c r="P377" s="71">
        <v>47300</v>
      </c>
    </row>
    <row r="378" spans="8:16" x14ac:dyDescent="0.25">
      <c r="H378" s="96">
        <v>2</v>
      </c>
      <c r="I378" s="66" t="s">
        <v>75</v>
      </c>
      <c r="J378" s="66" t="s">
        <v>75</v>
      </c>
      <c r="K378" s="67" t="s">
        <v>4010</v>
      </c>
      <c r="L378" s="66" t="s">
        <v>75</v>
      </c>
      <c r="M378" s="68" t="s">
        <v>7</v>
      </c>
      <c r="N378" s="69">
        <v>0</v>
      </c>
      <c r="O378" s="68">
        <v>1672</v>
      </c>
      <c r="P378" s="71">
        <v>47300</v>
      </c>
    </row>
    <row r="379" spans="8:16" x14ac:dyDescent="0.25">
      <c r="H379" s="96">
        <v>2</v>
      </c>
      <c r="I379" s="66" t="s">
        <v>75</v>
      </c>
      <c r="J379" s="66" t="s">
        <v>75</v>
      </c>
      <c r="K379" s="67" t="s">
        <v>4010</v>
      </c>
      <c r="L379" s="66" t="s">
        <v>75</v>
      </c>
      <c r="M379" s="68" t="s">
        <v>7</v>
      </c>
      <c r="N379" s="69">
        <v>0</v>
      </c>
      <c r="O379" s="68">
        <v>1672</v>
      </c>
      <c r="P379" s="71">
        <v>47300</v>
      </c>
    </row>
    <row r="380" spans="8:16" x14ac:dyDescent="0.25">
      <c r="H380" s="96">
        <v>2</v>
      </c>
      <c r="I380" s="66" t="s">
        <v>75</v>
      </c>
      <c r="J380" s="66" t="s">
        <v>75</v>
      </c>
      <c r="K380" s="67" t="s">
        <v>4010</v>
      </c>
      <c r="L380" s="66" t="s">
        <v>75</v>
      </c>
      <c r="M380" s="68" t="s">
        <v>7</v>
      </c>
      <c r="N380" s="69">
        <v>0</v>
      </c>
      <c r="O380" s="68">
        <v>1672</v>
      </c>
      <c r="P380" s="71">
        <v>47300</v>
      </c>
    </row>
    <row r="381" spans="8:16" x14ac:dyDescent="0.25">
      <c r="H381" s="96">
        <v>2</v>
      </c>
      <c r="I381" s="66" t="s">
        <v>75</v>
      </c>
      <c r="J381" s="66" t="s">
        <v>75</v>
      </c>
      <c r="K381" s="67" t="s">
        <v>4010</v>
      </c>
      <c r="L381" s="66" t="s">
        <v>75</v>
      </c>
      <c r="M381" s="68" t="s">
        <v>7</v>
      </c>
      <c r="N381" s="69">
        <v>0</v>
      </c>
      <c r="O381" s="68">
        <v>1672</v>
      </c>
      <c r="P381" s="71">
        <v>47300</v>
      </c>
    </row>
    <row r="382" spans="8:16" x14ac:dyDescent="0.25">
      <c r="H382" s="96">
        <v>2</v>
      </c>
      <c r="I382" s="66" t="s">
        <v>75</v>
      </c>
      <c r="J382" s="66" t="s">
        <v>75</v>
      </c>
      <c r="K382" s="67" t="s">
        <v>4010</v>
      </c>
      <c r="L382" s="66" t="s">
        <v>75</v>
      </c>
      <c r="M382" s="68" t="s">
        <v>7</v>
      </c>
      <c r="N382" s="69">
        <v>0</v>
      </c>
      <c r="O382" s="68">
        <v>1672</v>
      </c>
      <c r="P382" s="71">
        <v>47300</v>
      </c>
    </row>
    <row r="383" spans="8:16" x14ac:dyDescent="0.25">
      <c r="H383" s="96">
        <v>2</v>
      </c>
      <c r="I383" s="66" t="s">
        <v>75</v>
      </c>
      <c r="J383" s="66" t="s">
        <v>75</v>
      </c>
      <c r="K383" s="67" t="s">
        <v>4010</v>
      </c>
      <c r="L383" s="66" t="s">
        <v>75</v>
      </c>
      <c r="M383" s="68" t="s">
        <v>7</v>
      </c>
      <c r="N383" s="69">
        <v>0</v>
      </c>
      <c r="O383" s="68">
        <v>1672</v>
      </c>
      <c r="P383" s="71">
        <v>47300</v>
      </c>
    </row>
    <row r="384" spans="8:16" ht="26.25" x14ac:dyDescent="0.25">
      <c r="H384" s="96">
        <v>15</v>
      </c>
      <c r="I384" s="66">
        <v>806</v>
      </c>
      <c r="J384" s="66" t="s">
        <v>1454</v>
      </c>
      <c r="K384" s="67" t="s">
        <v>4005</v>
      </c>
      <c r="L384" s="68" t="s">
        <v>4011</v>
      </c>
      <c r="M384" s="68" t="s">
        <v>7</v>
      </c>
      <c r="N384" s="69">
        <v>0</v>
      </c>
      <c r="O384" s="68">
        <v>1676</v>
      </c>
      <c r="P384" s="71">
        <v>46296</v>
      </c>
    </row>
    <row r="385" spans="3:16" ht="26.25" x14ac:dyDescent="0.25">
      <c r="H385" s="96">
        <v>15</v>
      </c>
      <c r="I385" s="66">
        <v>807</v>
      </c>
      <c r="J385" s="66" t="s">
        <v>523</v>
      </c>
      <c r="K385" s="67" t="s">
        <v>4005</v>
      </c>
      <c r="L385" s="68" t="s">
        <v>4011</v>
      </c>
      <c r="M385" s="68" t="s">
        <v>7</v>
      </c>
      <c r="N385" s="69">
        <v>0</v>
      </c>
      <c r="O385" s="68">
        <v>1676</v>
      </c>
      <c r="P385" s="71">
        <v>46296</v>
      </c>
    </row>
    <row r="386" spans="3:16" x14ac:dyDescent="0.25">
      <c r="H386" s="96">
        <v>20</v>
      </c>
      <c r="I386" s="66">
        <v>25</v>
      </c>
      <c r="J386" s="66" t="s">
        <v>212</v>
      </c>
      <c r="K386" s="67" t="s">
        <v>4012</v>
      </c>
      <c r="L386" s="68" t="s">
        <v>4013</v>
      </c>
      <c r="M386" s="68" t="s">
        <v>7</v>
      </c>
      <c r="N386" s="69">
        <v>0</v>
      </c>
      <c r="O386" s="68">
        <v>1680</v>
      </c>
      <c r="P386" s="71">
        <v>46296</v>
      </c>
    </row>
    <row r="387" spans="3:16" x14ac:dyDescent="0.25">
      <c r="H387" s="96">
        <v>13</v>
      </c>
      <c r="I387" s="66">
        <v>4</v>
      </c>
      <c r="J387" s="66" t="s">
        <v>3186</v>
      </c>
      <c r="K387" s="67" t="s">
        <v>4014</v>
      </c>
      <c r="L387" s="68" t="s">
        <v>4015</v>
      </c>
      <c r="M387" s="68" t="s">
        <v>7</v>
      </c>
      <c r="N387" s="69">
        <v>0</v>
      </c>
      <c r="O387" s="68">
        <v>2011</v>
      </c>
      <c r="P387" s="71">
        <v>43040</v>
      </c>
    </row>
    <row r="388" spans="3:16" x14ac:dyDescent="0.25">
      <c r="H388" s="96">
        <v>6</v>
      </c>
      <c r="I388" s="66">
        <v>4</v>
      </c>
      <c r="J388" s="66" t="s">
        <v>4016</v>
      </c>
      <c r="K388" s="67" t="s">
        <v>4012</v>
      </c>
      <c r="L388" s="68" t="s">
        <v>4013</v>
      </c>
      <c r="M388" s="68" t="s">
        <v>7</v>
      </c>
      <c r="N388" s="69">
        <v>0</v>
      </c>
      <c r="O388" s="68">
        <v>2088</v>
      </c>
      <c r="P388" s="71">
        <v>43040</v>
      </c>
    </row>
    <row r="389" spans="3:16" x14ac:dyDescent="0.25">
      <c r="H389" s="96">
        <v>6</v>
      </c>
      <c r="I389" s="66">
        <v>5</v>
      </c>
      <c r="J389" s="66" t="s">
        <v>613</v>
      </c>
      <c r="K389" s="67" t="s">
        <v>4017</v>
      </c>
      <c r="L389" s="68" t="s">
        <v>4018</v>
      </c>
      <c r="M389" s="68" t="s">
        <v>7</v>
      </c>
      <c r="N389" s="69">
        <v>0</v>
      </c>
      <c r="O389" s="68">
        <v>2089</v>
      </c>
      <c r="P389" s="71">
        <v>43040</v>
      </c>
    </row>
    <row r="390" spans="3:16" x14ac:dyDescent="0.25">
      <c r="H390" s="96">
        <v>6</v>
      </c>
      <c r="I390" s="66">
        <v>7</v>
      </c>
      <c r="J390" s="66" t="s">
        <v>613</v>
      </c>
      <c r="K390" s="67" t="s">
        <v>4017</v>
      </c>
      <c r="L390" s="68" t="s">
        <v>4018</v>
      </c>
      <c r="M390" s="68" t="s">
        <v>7</v>
      </c>
      <c r="N390" s="69">
        <v>0</v>
      </c>
      <c r="O390" s="68">
        <v>2089</v>
      </c>
      <c r="P390" s="71">
        <v>43040</v>
      </c>
    </row>
    <row r="391" spans="3:16" ht="26.25" x14ac:dyDescent="0.25">
      <c r="H391" s="96">
        <v>11</v>
      </c>
      <c r="I391" s="66">
        <v>51</v>
      </c>
      <c r="J391" s="66" t="s">
        <v>185</v>
      </c>
      <c r="K391" s="67" t="s">
        <v>4019</v>
      </c>
      <c r="L391" s="68" t="s">
        <v>4020</v>
      </c>
      <c r="M391" s="68" t="s">
        <v>7</v>
      </c>
      <c r="N391" s="69">
        <v>0</v>
      </c>
      <c r="O391" s="68">
        <v>2091</v>
      </c>
      <c r="P391" s="71">
        <v>43252</v>
      </c>
    </row>
    <row r="392" spans="3:16" ht="26.25" x14ac:dyDescent="0.25">
      <c r="C392" s="228"/>
      <c r="D392" s="105"/>
      <c r="E392" s="376"/>
      <c r="F392" s="377"/>
      <c r="G392" s="127"/>
      <c r="H392" s="96">
        <v>6</v>
      </c>
      <c r="I392" s="66">
        <v>644</v>
      </c>
      <c r="J392" s="66" t="s">
        <v>4021</v>
      </c>
      <c r="K392" s="67" t="s">
        <v>4005</v>
      </c>
      <c r="L392" s="68" t="s">
        <v>4007</v>
      </c>
      <c r="M392" s="68" t="s">
        <v>7</v>
      </c>
      <c r="N392" s="69">
        <v>0</v>
      </c>
      <c r="O392" s="68">
        <v>2801</v>
      </c>
      <c r="P392" s="71">
        <v>45323</v>
      </c>
    </row>
    <row r="393" spans="3:16" ht="26.25" x14ac:dyDescent="0.25">
      <c r="D393" s="105"/>
      <c r="E393" s="376"/>
      <c r="F393" s="377"/>
      <c r="G393" s="127"/>
      <c r="H393" s="96">
        <v>6</v>
      </c>
      <c r="I393" s="66">
        <v>642</v>
      </c>
      <c r="J393" s="66" t="s">
        <v>4021</v>
      </c>
      <c r="K393" s="67" t="s">
        <v>4005</v>
      </c>
      <c r="L393" s="68" t="s">
        <v>4007</v>
      </c>
      <c r="M393" s="68" t="s">
        <v>7</v>
      </c>
      <c r="N393" s="69">
        <v>0</v>
      </c>
      <c r="O393" s="68">
        <v>2801</v>
      </c>
      <c r="P393" s="71">
        <v>45323</v>
      </c>
    </row>
    <row r="394" spans="3:16" x14ac:dyDescent="0.25">
      <c r="D394" s="105"/>
      <c r="E394" s="376"/>
      <c r="F394" s="377"/>
      <c r="G394" s="127"/>
      <c r="H394" s="96">
        <v>5</v>
      </c>
      <c r="I394" s="66">
        <v>483</v>
      </c>
      <c r="J394" s="66" t="s">
        <v>4022</v>
      </c>
      <c r="K394" s="67" t="s">
        <v>4010</v>
      </c>
      <c r="L394" s="68" t="s">
        <v>4023</v>
      </c>
      <c r="M394" s="68" t="s">
        <v>7</v>
      </c>
      <c r="N394" s="69">
        <v>0</v>
      </c>
      <c r="O394" s="68">
        <v>2863</v>
      </c>
      <c r="P394" s="71">
        <v>45627</v>
      </c>
    </row>
    <row r="395" spans="3:16" x14ac:dyDescent="0.25">
      <c r="D395" s="105"/>
      <c r="E395" s="376"/>
      <c r="F395" s="377"/>
      <c r="G395" s="127"/>
      <c r="H395" s="96">
        <v>5</v>
      </c>
      <c r="I395" s="66">
        <v>471</v>
      </c>
      <c r="J395" s="66" t="s">
        <v>4024</v>
      </c>
      <c r="K395" s="67" t="s">
        <v>4010</v>
      </c>
      <c r="L395" s="68" t="s">
        <v>4023</v>
      </c>
      <c r="M395" s="68" t="s">
        <v>7</v>
      </c>
      <c r="N395" s="69">
        <v>0</v>
      </c>
      <c r="O395" s="68">
        <v>2863</v>
      </c>
      <c r="P395" s="71">
        <v>45627</v>
      </c>
    </row>
    <row r="396" spans="3:16" ht="26.25" x14ac:dyDescent="0.25">
      <c r="H396" s="96">
        <v>12</v>
      </c>
      <c r="I396" s="66">
        <v>80</v>
      </c>
      <c r="J396" s="66" t="s">
        <v>4025</v>
      </c>
      <c r="K396" s="67" t="s">
        <v>4005</v>
      </c>
      <c r="L396" s="68" t="s">
        <v>4007</v>
      </c>
      <c r="M396" s="68" t="s">
        <v>7</v>
      </c>
      <c r="N396" s="69">
        <v>0</v>
      </c>
      <c r="O396" s="68">
        <v>2972</v>
      </c>
      <c r="P396" s="71">
        <v>46023</v>
      </c>
    </row>
    <row r="397" spans="3:16" ht="26.25" x14ac:dyDescent="0.25">
      <c r="H397" s="96">
        <v>6</v>
      </c>
      <c r="I397" s="66">
        <v>90</v>
      </c>
      <c r="J397" s="66" t="s">
        <v>4025</v>
      </c>
      <c r="K397" s="67" t="s">
        <v>4005</v>
      </c>
      <c r="L397" s="68" t="s">
        <v>4007</v>
      </c>
      <c r="M397" s="68" t="s">
        <v>7</v>
      </c>
      <c r="N397" s="69">
        <v>0</v>
      </c>
      <c r="O397" s="68">
        <v>3290</v>
      </c>
      <c r="P397" s="71">
        <v>47058</v>
      </c>
    </row>
    <row r="398" spans="3:16" x14ac:dyDescent="0.25">
      <c r="H398" s="96">
        <v>2</v>
      </c>
      <c r="I398" s="66" t="s">
        <v>75</v>
      </c>
      <c r="J398" s="66" t="s">
        <v>75</v>
      </c>
      <c r="K398" s="67" t="s">
        <v>4004</v>
      </c>
      <c r="L398" s="66" t="s">
        <v>75</v>
      </c>
      <c r="M398" s="68" t="s">
        <v>8</v>
      </c>
      <c r="N398" s="69">
        <v>0</v>
      </c>
      <c r="O398" s="68">
        <v>1016</v>
      </c>
      <c r="P398" s="71">
        <v>44256</v>
      </c>
    </row>
    <row r="399" spans="3:16" x14ac:dyDescent="0.25">
      <c r="H399" s="96">
        <v>4</v>
      </c>
      <c r="I399" s="66" t="s">
        <v>75</v>
      </c>
      <c r="J399" s="66" t="s">
        <v>75</v>
      </c>
      <c r="K399" s="67" t="s">
        <v>4004</v>
      </c>
      <c r="L399" s="66" t="s">
        <v>75</v>
      </c>
      <c r="M399" s="68" t="s">
        <v>8</v>
      </c>
      <c r="N399" s="69">
        <v>0</v>
      </c>
      <c r="O399" s="68">
        <v>1016</v>
      </c>
      <c r="P399" s="71">
        <v>44256</v>
      </c>
    </row>
    <row r="400" spans="3:16" ht="26.25" x14ac:dyDescent="0.25">
      <c r="H400" s="96">
        <v>2</v>
      </c>
      <c r="I400" s="66" t="s">
        <v>75</v>
      </c>
      <c r="J400" s="66" t="s">
        <v>75</v>
      </c>
      <c r="K400" s="67" t="s">
        <v>4005</v>
      </c>
      <c r="L400" s="66" t="s">
        <v>75</v>
      </c>
      <c r="M400" s="68" t="s">
        <v>8</v>
      </c>
      <c r="N400" s="69">
        <v>0</v>
      </c>
      <c r="O400" s="68">
        <v>1092</v>
      </c>
      <c r="P400" s="71">
        <v>45139</v>
      </c>
    </row>
    <row r="401" spans="2:16" ht="26.25" x14ac:dyDescent="0.25">
      <c r="H401" s="96">
        <v>2</v>
      </c>
      <c r="I401" s="66" t="s">
        <v>75</v>
      </c>
      <c r="J401" s="66" t="s">
        <v>75</v>
      </c>
      <c r="K401" s="67" t="s">
        <v>4005</v>
      </c>
      <c r="L401" s="66" t="s">
        <v>75</v>
      </c>
      <c r="M401" s="68" t="s">
        <v>8</v>
      </c>
      <c r="N401" s="69">
        <v>0</v>
      </c>
      <c r="O401" s="68">
        <v>1093</v>
      </c>
      <c r="P401" s="71">
        <v>45017</v>
      </c>
    </row>
    <row r="402" spans="2:16" ht="26.25" x14ac:dyDescent="0.25">
      <c r="H402" s="96">
        <v>2</v>
      </c>
      <c r="I402" s="66" t="s">
        <v>75</v>
      </c>
      <c r="J402" s="66" t="s">
        <v>75</v>
      </c>
      <c r="K402" s="67" t="s">
        <v>4005</v>
      </c>
      <c r="L402" s="66" t="s">
        <v>75</v>
      </c>
      <c r="M402" s="68" t="s">
        <v>8</v>
      </c>
      <c r="N402" s="69">
        <v>0</v>
      </c>
      <c r="O402" s="68">
        <v>1093</v>
      </c>
      <c r="P402" s="71">
        <v>45017</v>
      </c>
    </row>
    <row r="403" spans="2:16" ht="26.25" x14ac:dyDescent="0.25">
      <c r="H403" s="96">
        <v>2</v>
      </c>
      <c r="I403" s="66" t="s">
        <v>75</v>
      </c>
      <c r="J403" s="66" t="s">
        <v>75</v>
      </c>
      <c r="K403" s="67" t="s">
        <v>4005</v>
      </c>
      <c r="L403" s="66" t="s">
        <v>75</v>
      </c>
      <c r="M403" s="68" t="s">
        <v>8</v>
      </c>
      <c r="N403" s="69">
        <v>0</v>
      </c>
      <c r="O403" s="68">
        <v>1093</v>
      </c>
      <c r="P403" s="71">
        <v>45017</v>
      </c>
    </row>
    <row r="404" spans="2:16" ht="26.25" x14ac:dyDescent="0.25">
      <c r="H404" s="96">
        <v>3</v>
      </c>
      <c r="I404" s="66" t="s">
        <v>75</v>
      </c>
      <c r="J404" s="66" t="s">
        <v>75</v>
      </c>
      <c r="K404" s="67" t="s">
        <v>4005</v>
      </c>
      <c r="L404" s="66" t="s">
        <v>75</v>
      </c>
      <c r="M404" s="68" t="s">
        <v>8</v>
      </c>
      <c r="N404" s="69">
        <v>0</v>
      </c>
      <c r="O404" s="68">
        <v>1093</v>
      </c>
      <c r="P404" s="71">
        <v>45017</v>
      </c>
    </row>
    <row r="405" spans="2:16" ht="26.25" x14ac:dyDescent="0.25">
      <c r="H405" s="96">
        <v>2</v>
      </c>
      <c r="I405" s="66" t="s">
        <v>75</v>
      </c>
      <c r="J405" s="66" t="s">
        <v>75</v>
      </c>
      <c r="K405" s="67" t="s">
        <v>4005</v>
      </c>
      <c r="L405" s="66" t="s">
        <v>75</v>
      </c>
      <c r="M405" s="68" t="s">
        <v>8</v>
      </c>
      <c r="N405" s="69">
        <v>0</v>
      </c>
      <c r="O405" s="68">
        <v>1185</v>
      </c>
      <c r="P405" s="71">
        <v>45413</v>
      </c>
    </row>
    <row r="406" spans="2:16" ht="26.25" x14ac:dyDescent="0.25">
      <c r="H406" s="96">
        <v>4</v>
      </c>
      <c r="I406" s="66" t="s">
        <v>75</v>
      </c>
      <c r="J406" s="66" t="s">
        <v>75</v>
      </c>
      <c r="K406" s="67" t="s">
        <v>4005</v>
      </c>
      <c r="L406" s="66" t="s">
        <v>75</v>
      </c>
      <c r="M406" s="68" t="s">
        <v>8</v>
      </c>
      <c r="N406" s="69">
        <v>0</v>
      </c>
      <c r="O406" s="68">
        <v>1185</v>
      </c>
      <c r="P406" s="71">
        <v>45413</v>
      </c>
    </row>
    <row r="407" spans="2:16" ht="26.25" x14ac:dyDescent="0.25">
      <c r="H407" s="96">
        <v>2</v>
      </c>
      <c r="I407" s="66" t="s">
        <v>75</v>
      </c>
      <c r="J407" s="66" t="s">
        <v>75</v>
      </c>
      <c r="K407" s="67" t="s">
        <v>4005</v>
      </c>
      <c r="L407" s="66" t="s">
        <v>75</v>
      </c>
      <c r="M407" s="68" t="s">
        <v>8</v>
      </c>
      <c r="N407" s="69">
        <v>0</v>
      </c>
      <c r="O407" s="68">
        <v>1185</v>
      </c>
      <c r="P407" s="71">
        <v>45413</v>
      </c>
    </row>
    <row r="408" spans="2:16" ht="26.25" x14ac:dyDescent="0.25">
      <c r="H408" s="96">
        <v>2</v>
      </c>
      <c r="I408" s="66" t="s">
        <v>75</v>
      </c>
      <c r="J408" s="66" t="s">
        <v>75</v>
      </c>
      <c r="K408" s="67" t="s">
        <v>4005</v>
      </c>
      <c r="L408" s="66" t="s">
        <v>75</v>
      </c>
      <c r="M408" s="68" t="s">
        <v>8</v>
      </c>
      <c r="N408" s="69">
        <v>0</v>
      </c>
      <c r="O408" s="68">
        <v>1185</v>
      </c>
      <c r="P408" s="71">
        <v>45413</v>
      </c>
    </row>
    <row r="409" spans="2:16" ht="26.25" x14ac:dyDescent="0.25">
      <c r="H409" s="96">
        <v>4</v>
      </c>
      <c r="I409" s="66" t="s">
        <v>75</v>
      </c>
      <c r="J409" s="66" t="s">
        <v>75</v>
      </c>
      <c r="K409" s="67" t="s">
        <v>4005</v>
      </c>
      <c r="L409" s="66" t="s">
        <v>75</v>
      </c>
      <c r="M409" s="68" t="s">
        <v>8</v>
      </c>
      <c r="N409" s="69">
        <v>0</v>
      </c>
      <c r="O409" s="68">
        <v>1185</v>
      </c>
      <c r="P409" s="71">
        <v>45413</v>
      </c>
    </row>
    <row r="410" spans="2:16" ht="26.25" x14ac:dyDescent="0.25">
      <c r="H410" s="96">
        <v>4</v>
      </c>
      <c r="I410" s="66" t="s">
        <v>75</v>
      </c>
      <c r="J410" s="66" t="s">
        <v>75</v>
      </c>
      <c r="K410" s="67" t="s">
        <v>4005</v>
      </c>
      <c r="L410" s="66" t="s">
        <v>75</v>
      </c>
      <c r="M410" s="68" t="s">
        <v>8</v>
      </c>
      <c r="N410" s="69">
        <v>0</v>
      </c>
      <c r="O410" s="68">
        <v>1185</v>
      </c>
      <c r="P410" s="71">
        <v>45413</v>
      </c>
    </row>
    <row r="411" spans="2:16" ht="26.25" x14ac:dyDescent="0.25">
      <c r="D411" s="102"/>
      <c r="E411" s="387"/>
      <c r="F411" s="648"/>
      <c r="G411" s="314"/>
      <c r="H411" s="96">
        <v>4</v>
      </c>
      <c r="I411" s="66" t="s">
        <v>75</v>
      </c>
      <c r="J411" s="66" t="s">
        <v>75</v>
      </c>
      <c r="K411" s="67" t="s">
        <v>4005</v>
      </c>
      <c r="L411" s="66" t="s">
        <v>75</v>
      </c>
      <c r="M411" s="68" t="s">
        <v>8</v>
      </c>
      <c r="N411" s="69">
        <v>0</v>
      </c>
      <c r="O411" s="68">
        <v>1185</v>
      </c>
      <c r="P411" s="71">
        <v>45413</v>
      </c>
    </row>
    <row r="412" spans="2:16" ht="26.25" x14ac:dyDescent="0.25">
      <c r="H412" s="96">
        <v>2</v>
      </c>
      <c r="I412" s="66" t="s">
        <v>75</v>
      </c>
      <c r="J412" s="66" t="s">
        <v>75</v>
      </c>
      <c r="K412" s="67" t="s">
        <v>4005</v>
      </c>
      <c r="L412" s="66" t="s">
        <v>75</v>
      </c>
      <c r="M412" s="68" t="s">
        <v>8</v>
      </c>
      <c r="N412" s="69">
        <v>0</v>
      </c>
      <c r="O412" s="68">
        <v>1185</v>
      </c>
      <c r="P412" s="71">
        <v>45413</v>
      </c>
    </row>
    <row r="413" spans="2:16" ht="26.25" x14ac:dyDescent="0.25">
      <c r="C413" s="716"/>
      <c r="H413" s="96">
        <v>2</v>
      </c>
      <c r="I413" s="66" t="s">
        <v>75</v>
      </c>
      <c r="J413" s="66" t="s">
        <v>75</v>
      </c>
      <c r="K413" s="67" t="s">
        <v>4005</v>
      </c>
      <c r="L413" s="66" t="s">
        <v>75</v>
      </c>
      <c r="M413" s="68" t="s">
        <v>8</v>
      </c>
      <c r="N413" s="69">
        <v>0</v>
      </c>
      <c r="O413" s="68">
        <v>1258</v>
      </c>
      <c r="P413" s="71">
        <v>45778</v>
      </c>
    </row>
    <row r="414" spans="2:16" ht="26.25" x14ac:dyDescent="0.25">
      <c r="H414" s="96">
        <v>2</v>
      </c>
      <c r="I414" s="66" t="s">
        <v>75</v>
      </c>
      <c r="J414" s="66" t="s">
        <v>75</v>
      </c>
      <c r="K414" s="67" t="s">
        <v>4005</v>
      </c>
      <c r="L414" s="66" t="s">
        <v>75</v>
      </c>
      <c r="M414" s="68" t="s">
        <v>8</v>
      </c>
      <c r="N414" s="69">
        <v>0</v>
      </c>
      <c r="O414" s="68">
        <v>1258</v>
      </c>
      <c r="P414" s="71">
        <v>45778</v>
      </c>
    </row>
    <row r="415" spans="2:16" ht="26.25" x14ac:dyDescent="0.25">
      <c r="B415" s="223"/>
      <c r="H415" s="96">
        <v>2</v>
      </c>
      <c r="I415" s="66" t="s">
        <v>75</v>
      </c>
      <c r="J415" s="66" t="s">
        <v>75</v>
      </c>
      <c r="K415" s="67" t="s">
        <v>4005</v>
      </c>
      <c r="L415" s="66" t="s">
        <v>75</v>
      </c>
      <c r="M415" s="68" t="s">
        <v>8</v>
      </c>
      <c r="N415" s="69">
        <v>0</v>
      </c>
      <c r="O415" s="68">
        <v>1258</v>
      </c>
      <c r="P415" s="71">
        <v>45778</v>
      </c>
    </row>
    <row r="416" spans="2:16" ht="26.25" x14ac:dyDescent="0.25">
      <c r="D416" s="105"/>
      <c r="E416" s="376"/>
      <c r="F416" s="377"/>
      <c r="G416" s="127"/>
      <c r="H416" s="96">
        <v>6</v>
      </c>
      <c r="I416" s="66">
        <v>13</v>
      </c>
      <c r="J416" s="66" t="s">
        <v>4026</v>
      </c>
      <c r="K416" s="67" t="s">
        <v>4005</v>
      </c>
      <c r="L416" s="68" t="s">
        <v>4011</v>
      </c>
      <c r="M416" s="68" t="s">
        <v>8</v>
      </c>
      <c r="N416" s="69">
        <v>0</v>
      </c>
      <c r="O416" s="68">
        <v>1258</v>
      </c>
      <c r="P416" s="71">
        <v>45778</v>
      </c>
    </row>
    <row r="417" spans="2:16" x14ac:dyDescent="0.25">
      <c r="D417" s="105"/>
      <c r="E417" s="376"/>
      <c r="F417" s="377"/>
      <c r="G417" s="127"/>
      <c r="H417" s="96">
        <v>2</v>
      </c>
      <c r="I417" s="66" t="s">
        <v>75</v>
      </c>
      <c r="J417" s="66" t="s">
        <v>75</v>
      </c>
      <c r="K417" s="67" t="s">
        <v>4010</v>
      </c>
      <c r="L417" s="66" t="s">
        <v>75</v>
      </c>
      <c r="M417" s="68" t="s">
        <v>8</v>
      </c>
      <c r="N417" s="69">
        <v>0</v>
      </c>
      <c r="O417" s="68">
        <v>1672</v>
      </c>
      <c r="P417" s="71">
        <v>47300</v>
      </c>
    </row>
    <row r="418" spans="2:16" x14ac:dyDescent="0.25">
      <c r="C418" s="228"/>
      <c r="D418" s="105"/>
      <c r="E418" s="376"/>
      <c r="F418" s="377"/>
      <c r="G418" s="127"/>
      <c r="H418" s="96">
        <v>2</v>
      </c>
      <c r="I418" s="66" t="s">
        <v>75</v>
      </c>
      <c r="J418" s="66" t="s">
        <v>75</v>
      </c>
      <c r="K418" s="67" t="s">
        <v>4010</v>
      </c>
      <c r="L418" s="66" t="s">
        <v>75</v>
      </c>
      <c r="M418" s="68" t="s">
        <v>8</v>
      </c>
      <c r="N418" s="69">
        <v>0</v>
      </c>
      <c r="O418" s="68">
        <v>1672</v>
      </c>
      <c r="P418" s="71">
        <v>47300</v>
      </c>
    </row>
    <row r="419" spans="2:16" x14ac:dyDescent="0.25">
      <c r="G419" s="136"/>
      <c r="H419" s="96">
        <v>2</v>
      </c>
      <c r="I419" s="66" t="s">
        <v>75</v>
      </c>
      <c r="J419" s="66" t="s">
        <v>75</v>
      </c>
      <c r="K419" s="67" t="s">
        <v>4010</v>
      </c>
      <c r="L419" s="66" t="s">
        <v>75</v>
      </c>
      <c r="M419" s="68" t="s">
        <v>8</v>
      </c>
      <c r="N419" s="69">
        <v>0</v>
      </c>
      <c r="O419" s="68">
        <v>1672</v>
      </c>
      <c r="P419" s="71">
        <v>47300</v>
      </c>
    </row>
    <row r="420" spans="2:16" x14ac:dyDescent="0.25">
      <c r="B420" s="223"/>
      <c r="H420" s="96">
        <v>3</v>
      </c>
      <c r="I420" s="66" t="s">
        <v>75</v>
      </c>
      <c r="J420" s="66" t="s">
        <v>75</v>
      </c>
      <c r="K420" s="67" t="s">
        <v>4010</v>
      </c>
      <c r="L420" s="66" t="s">
        <v>75</v>
      </c>
      <c r="M420" s="68" t="s">
        <v>8</v>
      </c>
      <c r="N420" s="69">
        <v>0</v>
      </c>
      <c r="O420" s="68">
        <v>1672</v>
      </c>
      <c r="P420" s="71">
        <v>47300</v>
      </c>
    </row>
    <row r="421" spans="2:16" x14ac:dyDescent="0.25">
      <c r="D421" s="105"/>
      <c r="E421" s="376"/>
      <c r="F421" s="377"/>
      <c r="G421" s="127"/>
      <c r="H421" s="96">
        <v>20</v>
      </c>
      <c r="I421" s="66">
        <v>44</v>
      </c>
      <c r="J421" s="66" t="s">
        <v>4027</v>
      </c>
      <c r="K421" s="67" t="s">
        <v>4004</v>
      </c>
      <c r="L421" s="68" t="s">
        <v>4028</v>
      </c>
      <c r="M421" s="68" t="s">
        <v>8</v>
      </c>
      <c r="N421" s="69">
        <v>0</v>
      </c>
      <c r="O421" s="68">
        <v>1679</v>
      </c>
      <c r="P421" s="71">
        <v>46388</v>
      </c>
    </row>
    <row r="422" spans="2:16" x14ac:dyDescent="0.25">
      <c r="H422" s="96">
        <v>6</v>
      </c>
      <c r="I422" s="66">
        <v>71</v>
      </c>
      <c r="J422" s="66" t="s">
        <v>194</v>
      </c>
      <c r="K422" s="67" t="s">
        <v>4029</v>
      </c>
      <c r="L422" s="68" t="s">
        <v>4030</v>
      </c>
      <c r="M422" s="68" t="s">
        <v>8</v>
      </c>
      <c r="N422" s="69">
        <v>0</v>
      </c>
      <c r="O422" s="68">
        <v>2854</v>
      </c>
      <c r="P422" s="71">
        <v>45231</v>
      </c>
    </row>
    <row r="423" spans="2:16" x14ac:dyDescent="0.25">
      <c r="C423" s="603"/>
      <c r="H423" s="96">
        <v>5</v>
      </c>
      <c r="I423" s="66">
        <v>1318</v>
      </c>
      <c r="J423" s="66" t="s">
        <v>4031</v>
      </c>
      <c r="K423" s="67" t="s">
        <v>4010</v>
      </c>
      <c r="L423" s="68" t="s">
        <v>4023</v>
      </c>
      <c r="M423" s="68" t="s">
        <v>8</v>
      </c>
      <c r="N423" s="69">
        <v>0</v>
      </c>
      <c r="O423" s="68">
        <v>2863</v>
      </c>
      <c r="P423" s="71">
        <v>45627</v>
      </c>
    </row>
    <row r="424" spans="2:16" ht="26.25" x14ac:dyDescent="0.25">
      <c r="H424" s="96">
        <v>6</v>
      </c>
      <c r="I424" s="66">
        <v>362</v>
      </c>
      <c r="J424" s="66" t="s">
        <v>194</v>
      </c>
      <c r="K424" s="67" t="s">
        <v>4032</v>
      </c>
      <c r="L424" s="68" t="s">
        <v>4033</v>
      </c>
      <c r="M424" s="68" t="s">
        <v>8</v>
      </c>
      <c r="N424" s="69">
        <v>0</v>
      </c>
      <c r="O424" s="68">
        <v>2864</v>
      </c>
      <c r="P424" s="71">
        <v>45292</v>
      </c>
    </row>
    <row r="425" spans="2:16" ht="26.25" x14ac:dyDescent="0.25">
      <c r="B425" s="223"/>
      <c r="H425" s="96">
        <v>10</v>
      </c>
      <c r="I425" s="66">
        <v>683</v>
      </c>
      <c r="J425" s="66" t="s">
        <v>4034</v>
      </c>
      <c r="K425" s="67" t="s">
        <v>4005</v>
      </c>
      <c r="L425" s="68" t="s">
        <v>4007</v>
      </c>
      <c r="M425" s="68" t="s">
        <v>9</v>
      </c>
      <c r="N425" s="69">
        <v>0</v>
      </c>
      <c r="O425" s="68">
        <v>1092</v>
      </c>
      <c r="P425" s="71">
        <v>45139</v>
      </c>
    </row>
    <row r="426" spans="2:16" ht="26.25" x14ac:dyDescent="0.25">
      <c r="D426" s="105"/>
      <c r="E426" s="376"/>
      <c r="F426" s="377"/>
      <c r="G426" s="127"/>
      <c r="H426" s="96">
        <v>10</v>
      </c>
      <c r="I426" s="66">
        <v>693</v>
      </c>
      <c r="J426" s="66" t="s">
        <v>4021</v>
      </c>
      <c r="K426" s="67" t="s">
        <v>4005</v>
      </c>
      <c r="L426" s="68" t="s">
        <v>4007</v>
      </c>
      <c r="M426" s="68" t="s">
        <v>9</v>
      </c>
      <c r="N426" s="69">
        <v>0</v>
      </c>
      <c r="O426" s="68">
        <v>1092</v>
      </c>
      <c r="P426" s="71">
        <v>45139</v>
      </c>
    </row>
    <row r="427" spans="2:16" ht="26.25" x14ac:dyDescent="0.25">
      <c r="B427" s="242"/>
      <c r="D427" s="105"/>
      <c r="E427" s="376"/>
      <c r="F427" s="377"/>
      <c r="G427" s="127"/>
      <c r="H427" s="96">
        <v>2</v>
      </c>
      <c r="I427" s="66" t="s">
        <v>75</v>
      </c>
      <c r="J427" s="66" t="s">
        <v>75</v>
      </c>
      <c r="K427" s="67" t="s">
        <v>4005</v>
      </c>
      <c r="L427" s="66" t="s">
        <v>75</v>
      </c>
      <c r="M427" s="68" t="s">
        <v>9</v>
      </c>
      <c r="N427" s="69">
        <v>0</v>
      </c>
      <c r="O427" s="68">
        <v>1093</v>
      </c>
      <c r="P427" s="71">
        <v>45017</v>
      </c>
    </row>
    <row r="428" spans="2:16" x14ac:dyDescent="0.25">
      <c r="D428" s="375"/>
      <c r="E428" s="376"/>
      <c r="F428" s="377"/>
      <c r="G428" s="127"/>
      <c r="H428" s="96">
        <v>2</v>
      </c>
      <c r="I428" s="66" t="s">
        <v>75</v>
      </c>
      <c r="J428" s="66" t="s">
        <v>75</v>
      </c>
      <c r="K428" s="67" t="s">
        <v>4010</v>
      </c>
      <c r="L428" s="66" t="s">
        <v>75</v>
      </c>
      <c r="M428" s="68" t="s">
        <v>9</v>
      </c>
      <c r="N428" s="69">
        <v>0</v>
      </c>
      <c r="O428" s="68">
        <v>1672</v>
      </c>
      <c r="P428" s="71">
        <v>47300</v>
      </c>
    </row>
    <row r="429" spans="2:16" x14ac:dyDescent="0.25">
      <c r="D429" s="375"/>
      <c r="E429" s="376"/>
      <c r="F429" s="377"/>
      <c r="G429" s="127"/>
      <c r="H429" s="96">
        <v>6</v>
      </c>
      <c r="I429" s="66">
        <v>2</v>
      </c>
      <c r="J429" s="66" t="s">
        <v>4016</v>
      </c>
      <c r="K429" s="67" t="s">
        <v>4012</v>
      </c>
      <c r="L429" s="68" t="s">
        <v>4013</v>
      </c>
      <c r="M429" s="68" t="s">
        <v>9</v>
      </c>
      <c r="N429" s="69">
        <v>0</v>
      </c>
      <c r="O429" s="68">
        <v>2088</v>
      </c>
      <c r="P429" s="71">
        <v>43040</v>
      </c>
    </row>
    <row r="430" spans="2:16" x14ac:dyDescent="0.25">
      <c r="B430" s="242"/>
      <c r="D430" s="375"/>
      <c r="E430" s="376"/>
      <c r="F430" s="377"/>
      <c r="G430" s="127"/>
      <c r="H430" s="96">
        <v>6</v>
      </c>
      <c r="I430" s="66">
        <v>6</v>
      </c>
      <c r="J430" s="66" t="s">
        <v>4016</v>
      </c>
      <c r="K430" s="67" t="s">
        <v>4012</v>
      </c>
      <c r="L430" s="68" t="s">
        <v>4013</v>
      </c>
      <c r="M430" s="68" t="s">
        <v>9</v>
      </c>
      <c r="N430" s="69">
        <v>0</v>
      </c>
      <c r="O430" s="68">
        <v>3137</v>
      </c>
      <c r="P430" s="71">
        <v>46357</v>
      </c>
    </row>
    <row r="431" spans="2:16" x14ac:dyDescent="0.25">
      <c r="D431" s="375"/>
      <c r="E431" s="376"/>
      <c r="F431" s="377"/>
      <c r="G431" s="127"/>
      <c r="H431" s="96">
        <v>4</v>
      </c>
      <c r="I431" s="66" t="s">
        <v>75</v>
      </c>
      <c r="J431" s="66" t="s">
        <v>75</v>
      </c>
      <c r="K431" s="67" t="s">
        <v>4004</v>
      </c>
      <c r="L431" s="66" t="s">
        <v>75</v>
      </c>
      <c r="M431" s="68" t="s">
        <v>11</v>
      </c>
      <c r="N431" s="69">
        <v>29323.110605000002</v>
      </c>
      <c r="O431" s="68">
        <v>1016</v>
      </c>
      <c r="P431" s="71">
        <v>44256</v>
      </c>
    </row>
    <row r="432" spans="2:16" x14ac:dyDescent="0.25">
      <c r="D432" s="375"/>
      <c r="E432" s="376"/>
      <c r="F432" s="377"/>
      <c r="G432" s="127"/>
      <c r="H432" s="96">
        <v>3</v>
      </c>
      <c r="I432" s="66" t="s">
        <v>75</v>
      </c>
      <c r="J432" s="66" t="s">
        <v>75</v>
      </c>
      <c r="K432" s="67" t="s">
        <v>4010</v>
      </c>
      <c r="L432" s="66" t="s">
        <v>75</v>
      </c>
      <c r="M432" s="68" t="s">
        <v>11</v>
      </c>
      <c r="N432" s="69">
        <v>44757.941879999998</v>
      </c>
      <c r="O432" s="68">
        <v>1672</v>
      </c>
      <c r="P432" s="71">
        <v>47300</v>
      </c>
    </row>
    <row r="433" spans="1:16" x14ac:dyDescent="0.25">
      <c r="B433" s="242"/>
      <c r="D433" s="375"/>
      <c r="E433" s="376"/>
      <c r="F433" s="377"/>
      <c r="G433" s="127"/>
      <c r="H433" s="96">
        <v>2</v>
      </c>
      <c r="I433" s="66" t="s">
        <v>75</v>
      </c>
      <c r="J433" s="66" t="s">
        <v>75</v>
      </c>
      <c r="K433" s="67" t="s">
        <v>4010</v>
      </c>
      <c r="L433" s="66" t="s">
        <v>75</v>
      </c>
      <c r="M433" s="68" t="s">
        <v>11</v>
      </c>
      <c r="N433" s="69">
        <v>31305.522670000002</v>
      </c>
      <c r="O433" s="68">
        <v>1672</v>
      </c>
      <c r="P433" s="71">
        <v>47300</v>
      </c>
    </row>
    <row r="434" spans="1:16" ht="15.75" thickBot="1" x14ac:dyDescent="0.3"/>
    <row r="435" spans="1:16" ht="45.75" customHeight="1" thickBot="1" x14ac:dyDescent="0.3">
      <c r="A435" s="865" t="s">
        <v>4035</v>
      </c>
      <c r="B435" s="50"/>
      <c r="C435" s="178"/>
      <c r="D435" s="9"/>
      <c r="E435" s="176"/>
      <c r="F435" s="10"/>
    </row>
    <row r="436" spans="1:16" ht="16.5" thickTop="1" thickBot="1" x14ac:dyDescent="0.3">
      <c r="A436" s="11"/>
      <c r="B436" s="12"/>
      <c r="C436" s="176"/>
      <c r="D436" s="9"/>
      <c r="E436" s="176"/>
      <c r="F436" s="10"/>
    </row>
    <row r="437" spans="1:16" ht="45.75" customHeight="1" thickTop="1" thickBot="1" x14ac:dyDescent="0.3">
      <c r="A437" s="866" t="s">
        <v>16</v>
      </c>
      <c r="B437" s="12"/>
      <c r="C437" s="176"/>
      <c r="D437" s="9"/>
      <c r="E437" s="176"/>
      <c r="F437" s="10"/>
      <c r="H437" s="867" t="s">
        <v>17</v>
      </c>
      <c r="I437" s="54"/>
    </row>
    <row r="438" spans="1:16" ht="16.5" thickTop="1" thickBot="1" x14ac:dyDescent="0.3">
      <c r="A438" s="11"/>
      <c r="B438" s="12"/>
      <c r="C438" s="176"/>
      <c r="D438" s="9"/>
      <c r="E438" s="178"/>
      <c r="F438" s="14"/>
    </row>
    <row r="439" spans="1:16" ht="45.75" customHeight="1" thickTop="1" thickBot="1" x14ac:dyDescent="0.3">
      <c r="A439" s="853" t="s">
        <v>2</v>
      </c>
      <c r="B439" s="854" t="s">
        <v>3</v>
      </c>
      <c r="C439" s="855" t="s">
        <v>4</v>
      </c>
      <c r="D439" s="854" t="s">
        <v>5</v>
      </c>
      <c r="E439" s="856" t="s">
        <v>4</v>
      </c>
      <c r="F439" s="857" t="s">
        <v>6</v>
      </c>
      <c r="G439" s="55"/>
      <c r="H439" s="868" t="s">
        <v>18</v>
      </c>
      <c r="I439" s="869" t="s">
        <v>19</v>
      </c>
      <c r="J439" s="870" t="s">
        <v>20</v>
      </c>
      <c r="K439" s="870" t="s">
        <v>21</v>
      </c>
      <c r="L439" s="870" t="s">
        <v>22</v>
      </c>
      <c r="M439" s="870" t="s">
        <v>23</v>
      </c>
      <c r="N439" s="871" t="s">
        <v>6</v>
      </c>
      <c r="O439" s="870" t="s">
        <v>24</v>
      </c>
      <c r="P439" s="872" t="s">
        <v>25</v>
      </c>
    </row>
    <row r="440" spans="1:16" ht="15.75" thickTop="1" x14ac:dyDescent="0.25">
      <c r="A440" s="20" t="s">
        <v>7</v>
      </c>
      <c r="B440" s="21">
        <v>34</v>
      </c>
      <c r="C440" s="27">
        <f>B440/B$449</f>
        <v>0.5074626865671642</v>
      </c>
      <c r="D440" s="23">
        <v>123</v>
      </c>
      <c r="E440" s="27">
        <f>D440/D$449</f>
        <v>0.4377224199288256</v>
      </c>
      <c r="F440" s="24"/>
      <c r="G440" s="316"/>
      <c r="H440" s="96">
        <v>2</v>
      </c>
      <c r="I440" s="66" t="s">
        <v>75</v>
      </c>
      <c r="J440" s="66" t="s">
        <v>75</v>
      </c>
      <c r="K440" s="67" t="s">
        <v>4036</v>
      </c>
      <c r="L440" s="66" t="s">
        <v>75</v>
      </c>
      <c r="M440" s="68" t="s">
        <v>7</v>
      </c>
      <c r="N440" s="69">
        <v>0</v>
      </c>
      <c r="O440" s="68">
        <v>1069</v>
      </c>
      <c r="P440" s="71">
        <v>44470</v>
      </c>
    </row>
    <row r="441" spans="1:16" x14ac:dyDescent="0.25">
      <c r="A441" s="25" t="s">
        <v>8</v>
      </c>
      <c r="B441" s="26">
        <v>24</v>
      </c>
      <c r="C441" s="27">
        <f>B441/B$449</f>
        <v>0.35820895522388058</v>
      </c>
      <c r="D441" s="28">
        <v>80</v>
      </c>
      <c r="E441" s="27">
        <f>D441/D$449</f>
        <v>0.28469750889679718</v>
      </c>
      <c r="F441" s="29"/>
      <c r="G441" s="136"/>
      <c r="H441" s="96">
        <v>2</v>
      </c>
      <c r="I441" s="66" t="s">
        <v>75</v>
      </c>
      <c r="J441" s="66" t="s">
        <v>75</v>
      </c>
      <c r="K441" s="67" t="s">
        <v>4036</v>
      </c>
      <c r="L441" s="66" t="s">
        <v>75</v>
      </c>
      <c r="M441" s="68" t="s">
        <v>7</v>
      </c>
      <c r="N441" s="69">
        <v>0</v>
      </c>
      <c r="O441" s="68">
        <v>1069</v>
      </c>
      <c r="P441" s="71">
        <v>44470</v>
      </c>
    </row>
    <row r="442" spans="1:16" x14ac:dyDescent="0.25">
      <c r="A442" s="25" t="s">
        <v>9</v>
      </c>
      <c r="B442" s="30">
        <v>6</v>
      </c>
      <c r="C442" s="27">
        <f>B442/B$449</f>
        <v>8.9552238805970144E-2</v>
      </c>
      <c r="D442" s="32">
        <v>60</v>
      </c>
      <c r="E442" s="27">
        <f>D442/D$449</f>
        <v>0.21352313167259787</v>
      </c>
      <c r="F442" s="29"/>
      <c r="H442" s="96">
        <v>2</v>
      </c>
      <c r="I442" s="66" t="s">
        <v>75</v>
      </c>
      <c r="J442" s="66" t="s">
        <v>75</v>
      </c>
      <c r="K442" s="67" t="s">
        <v>4036</v>
      </c>
      <c r="L442" s="66" t="s">
        <v>75</v>
      </c>
      <c r="M442" s="68" t="s">
        <v>7</v>
      </c>
      <c r="N442" s="69">
        <v>0</v>
      </c>
      <c r="O442" s="68">
        <v>1069</v>
      </c>
      <c r="P442" s="71">
        <v>44470</v>
      </c>
    </row>
    <row r="443" spans="1:16" x14ac:dyDescent="0.25">
      <c r="A443" s="858" t="s">
        <v>10</v>
      </c>
      <c r="B443" s="859">
        <f>SUM(B440:B442)</f>
        <v>64</v>
      </c>
      <c r="C443" s="860">
        <f t="shared" ref="C443:F443" si="15">SUM(C440:C442)</f>
        <v>0.95522388059701502</v>
      </c>
      <c r="D443" s="859">
        <f t="shared" si="15"/>
        <v>263</v>
      </c>
      <c r="E443" s="860">
        <f t="shared" si="15"/>
        <v>0.93594306049822062</v>
      </c>
      <c r="F443" s="861">
        <f t="shared" si="15"/>
        <v>0</v>
      </c>
      <c r="G443" s="127"/>
      <c r="H443" s="96">
        <v>2</v>
      </c>
      <c r="I443" s="66" t="s">
        <v>75</v>
      </c>
      <c r="J443" s="66" t="s">
        <v>75</v>
      </c>
      <c r="K443" s="67" t="s">
        <v>4036</v>
      </c>
      <c r="L443" s="66" t="s">
        <v>75</v>
      </c>
      <c r="M443" s="68" t="s">
        <v>7</v>
      </c>
      <c r="N443" s="69">
        <v>0</v>
      </c>
      <c r="O443" s="68">
        <v>1069</v>
      </c>
      <c r="P443" s="71">
        <v>44470</v>
      </c>
    </row>
    <row r="444" spans="1:16" x14ac:dyDescent="0.25">
      <c r="A444" s="26"/>
      <c r="B444" s="30"/>
      <c r="C444" s="39"/>
      <c r="D444" s="30"/>
      <c r="E444" s="40"/>
      <c r="F444" s="41"/>
      <c r="G444" s="127"/>
      <c r="H444" s="96">
        <v>2</v>
      </c>
      <c r="I444" s="66" t="s">
        <v>75</v>
      </c>
      <c r="J444" s="66" t="s">
        <v>75</v>
      </c>
      <c r="K444" s="67" t="s">
        <v>4036</v>
      </c>
      <c r="L444" s="66" t="s">
        <v>75</v>
      </c>
      <c r="M444" s="68" t="s">
        <v>7</v>
      </c>
      <c r="N444" s="69">
        <v>0</v>
      </c>
      <c r="O444" s="68">
        <v>1069</v>
      </c>
      <c r="P444" s="71">
        <v>44470</v>
      </c>
    </row>
    <row r="445" spans="1:16" x14ac:dyDescent="0.25">
      <c r="A445" s="26" t="s">
        <v>11</v>
      </c>
      <c r="B445" s="30">
        <v>3</v>
      </c>
      <c r="C445" s="27">
        <f>B445/B$449</f>
        <v>4.4776119402985072E-2</v>
      </c>
      <c r="D445" s="32">
        <v>18</v>
      </c>
      <c r="E445" s="27">
        <f>D445/D$449</f>
        <v>6.4056939501779361E-2</v>
      </c>
      <c r="F445" s="413">
        <v>55752.84</v>
      </c>
      <c r="G445" s="127"/>
      <c r="H445" s="96">
        <v>2</v>
      </c>
      <c r="I445" s="66" t="s">
        <v>75</v>
      </c>
      <c r="J445" s="66" t="s">
        <v>75</v>
      </c>
      <c r="K445" s="67" t="s">
        <v>4036</v>
      </c>
      <c r="L445" s="66" t="s">
        <v>75</v>
      </c>
      <c r="M445" s="68" t="s">
        <v>7</v>
      </c>
      <c r="N445" s="69">
        <v>0</v>
      </c>
      <c r="O445" s="68">
        <v>1069</v>
      </c>
      <c r="P445" s="71">
        <v>44470</v>
      </c>
    </row>
    <row r="446" spans="1:16" x14ac:dyDescent="0.25">
      <c r="A446" s="26" t="s">
        <v>12</v>
      </c>
      <c r="B446" s="30">
        <v>0</v>
      </c>
      <c r="C446" s="27">
        <f>B446/B$449</f>
        <v>0</v>
      </c>
      <c r="D446" s="32">
        <v>0</v>
      </c>
      <c r="E446" s="27">
        <f>D446/D$449</f>
        <v>0</v>
      </c>
      <c r="F446" s="413"/>
      <c r="G446" s="136"/>
      <c r="H446" s="96">
        <v>2</v>
      </c>
      <c r="I446" s="66" t="s">
        <v>75</v>
      </c>
      <c r="J446" s="66" t="s">
        <v>75</v>
      </c>
      <c r="K446" s="67" t="s">
        <v>4036</v>
      </c>
      <c r="L446" s="66" t="s">
        <v>75</v>
      </c>
      <c r="M446" s="68" t="s">
        <v>7</v>
      </c>
      <c r="N446" s="69">
        <v>0</v>
      </c>
      <c r="O446" s="68">
        <v>1069</v>
      </c>
      <c r="P446" s="71">
        <v>44470</v>
      </c>
    </row>
    <row r="447" spans="1:16" x14ac:dyDescent="0.25">
      <c r="A447" s="858" t="s">
        <v>13</v>
      </c>
      <c r="B447" s="859">
        <f>SUM(B445:B446)</f>
        <v>3</v>
      </c>
      <c r="C447" s="860">
        <f t="shared" ref="C447:F447" si="16">SUM(C445:C446)</f>
        <v>4.4776119402985072E-2</v>
      </c>
      <c r="D447" s="859">
        <f t="shared" si="16"/>
        <v>18</v>
      </c>
      <c r="E447" s="860">
        <f t="shared" si="16"/>
        <v>6.4056939501779361E-2</v>
      </c>
      <c r="F447" s="861">
        <f t="shared" si="16"/>
        <v>55752.84</v>
      </c>
      <c r="H447" s="96">
        <v>2</v>
      </c>
      <c r="I447" s="66" t="s">
        <v>75</v>
      </c>
      <c r="J447" s="66" t="s">
        <v>75</v>
      </c>
      <c r="K447" s="67" t="s">
        <v>4036</v>
      </c>
      <c r="L447" s="66" t="s">
        <v>75</v>
      </c>
      <c r="M447" s="68" t="s">
        <v>7</v>
      </c>
      <c r="N447" s="69">
        <v>0</v>
      </c>
      <c r="O447" s="68">
        <v>1069</v>
      </c>
      <c r="P447" s="71">
        <v>44470</v>
      </c>
    </row>
    <row r="448" spans="1:16" x14ac:dyDescent="0.25">
      <c r="A448" s="44"/>
      <c r="B448" s="30"/>
      <c r="C448" s="45"/>
      <c r="D448" s="30"/>
      <c r="E448" s="46"/>
      <c r="F448" s="47"/>
      <c r="G448" s="127"/>
      <c r="H448" s="96">
        <v>2</v>
      </c>
      <c r="I448" s="66" t="s">
        <v>75</v>
      </c>
      <c r="J448" s="66" t="s">
        <v>75</v>
      </c>
      <c r="K448" s="67" t="s">
        <v>4036</v>
      </c>
      <c r="L448" s="66" t="s">
        <v>75</v>
      </c>
      <c r="M448" s="68" t="s">
        <v>7</v>
      </c>
      <c r="N448" s="69">
        <v>0</v>
      </c>
      <c r="O448" s="68">
        <v>1069</v>
      </c>
      <c r="P448" s="71">
        <v>44470</v>
      </c>
    </row>
    <row r="449" spans="1:16" x14ac:dyDescent="0.25">
      <c r="A449" s="863" t="s">
        <v>2346</v>
      </c>
      <c r="B449" s="864">
        <f>SUM(B443,B447)</f>
        <v>67</v>
      </c>
      <c r="C449" s="860">
        <f t="shared" ref="C449:F449" si="17">SUM(C443,C447)</f>
        <v>1</v>
      </c>
      <c r="D449" s="864">
        <f t="shared" si="17"/>
        <v>281</v>
      </c>
      <c r="E449" s="860">
        <f t="shared" si="17"/>
        <v>1</v>
      </c>
      <c r="F449" s="861">
        <f t="shared" si="17"/>
        <v>55752.84</v>
      </c>
      <c r="H449" s="96">
        <v>2</v>
      </c>
      <c r="I449" s="66" t="s">
        <v>75</v>
      </c>
      <c r="J449" s="66" t="s">
        <v>75</v>
      </c>
      <c r="K449" s="67" t="s">
        <v>4036</v>
      </c>
      <c r="L449" s="66" t="s">
        <v>75</v>
      </c>
      <c r="M449" s="68" t="s">
        <v>7</v>
      </c>
      <c r="N449" s="69">
        <v>0</v>
      </c>
      <c r="O449" s="68">
        <v>1069</v>
      </c>
      <c r="P449" s="71">
        <v>44470</v>
      </c>
    </row>
    <row r="450" spans="1:16" x14ac:dyDescent="0.25">
      <c r="H450" s="96">
        <v>2</v>
      </c>
      <c r="I450" s="66" t="s">
        <v>75</v>
      </c>
      <c r="J450" s="66" t="s">
        <v>75</v>
      </c>
      <c r="K450" s="67" t="s">
        <v>4036</v>
      </c>
      <c r="L450" s="66" t="s">
        <v>75</v>
      </c>
      <c r="M450" s="68" t="s">
        <v>7</v>
      </c>
      <c r="N450" s="69">
        <v>0</v>
      </c>
      <c r="O450" s="68">
        <v>1069</v>
      </c>
      <c r="P450" s="71">
        <v>44470</v>
      </c>
    </row>
    <row r="451" spans="1:16" x14ac:dyDescent="0.25">
      <c r="H451" s="96">
        <v>2</v>
      </c>
      <c r="I451" s="66" t="s">
        <v>75</v>
      </c>
      <c r="J451" s="66" t="s">
        <v>75</v>
      </c>
      <c r="K451" s="67" t="s">
        <v>4036</v>
      </c>
      <c r="L451" s="66" t="s">
        <v>75</v>
      </c>
      <c r="M451" s="68" t="s">
        <v>7</v>
      </c>
      <c r="N451" s="69">
        <v>0</v>
      </c>
      <c r="O451" s="68">
        <v>1069</v>
      </c>
      <c r="P451" s="71">
        <v>44470</v>
      </c>
    </row>
    <row r="452" spans="1:16" x14ac:dyDescent="0.25">
      <c r="C452" s="399"/>
      <c r="H452" s="96">
        <v>2</v>
      </c>
      <c r="I452" s="66" t="s">
        <v>75</v>
      </c>
      <c r="J452" s="66" t="s">
        <v>75</v>
      </c>
      <c r="K452" s="67" t="s">
        <v>4036</v>
      </c>
      <c r="L452" s="66" t="s">
        <v>75</v>
      </c>
      <c r="M452" s="68" t="s">
        <v>7</v>
      </c>
      <c r="N452" s="69">
        <v>0</v>
      </c>
      <c r="O452" s="68">
        <v>1069</v>
      </c>
      <c r="P452" s="71">
        <v>44470</v>
      </c>
    </row>
    <row r="453" spans="1:16" x14ac:dyDescent="0.25">
      <c r="H453" s="96">
        <v>2</v>
      </c>
      <c r="I453" s="66" t="s">
        <v>75</v>
      </c>
      <c r="J453" s="66" t="s">
        <v>75</v>
      </c>
      <c r="K453" s="67" t="s">
        <v>4036</v>
      </c>
      <c r="L453" s="66" t="s">
        <v>75</v>
      </c>
      <c r="M453" s="68" t="s">
        <v>7</v>
      </c>
      <c r="N453" s="69">
        <v>0</v>
      </c>
      <c r="O453" s="68">
        <v>1069</v>
      </c>
      <c r="P453" s="71">
        <v>44470</v>
      </c>
    </row>
    <row r="454" spans="1:16" x14ac:dyDescent="0.25">
      <c r="B454" s="223"/>
      <c r="H454" s="96">
        <v>2</v>
      </c>
      <c r="I454" s="66" t="s">
        <v>75</v>
      </c>
      <c r="J454" s="66" t="s">
        <v>75</v>
      </c>
      <c r="K454" s="67" t="s">
        <v>4036</v>
      </c>
      <c r="L454" s="66" t="s">
        <v>75</v>
      </c>
      <c r="M454" s="68" t="s">
        <v>7</v>
      </c>
      <c r="N454" s="69">
        <v>0</v>
      </c>
      <c r="O454" s="68">
        <v>1069</v>
      </c>
      <c r="P454" s="71">
        <v>44470</v>
      </c>
    </row>
    <row r="455" spans="1:16" x14ac:dyDescent="0.25">
      <c r="D455" s="105"/>
      <c r="E455" s="376"/>
      <c r="F455" s="377"/>
      <c r="G455" s="127"/>
      <c r="H455" s="96">
        <v>2</v>
      </c>
      <c r="I455" s="66" t="s">
        <v>75</v>
      </c>
      <c r="J455" s="66" t="s">
        <v>75</v>
      </c>
      <c r="K455" s="67" t="s">
        <v>4036</v>
      </c>
      <c r="L455" s="66" t="s">
        <v>75</v>
      </c>
      <c r="M455" s="68" t="s">
        <v>7</v>
      </c>
      <c r="N455" s="69">
        <v>0</v>
      </c>
      <c r="O455" s="68">
        <v>1069</v>
      </c>
      <c r="P455" s="71">
        <v>44470</v>
      </c>
    </row>
    <row r="456" spans="1:16" x14ac:dyDescent="0.25">
      <c r="H456" s="96">
        <v>2</v>
      </c>
      <c r="I456" s="66" t="s">
        <v>75</v>
      </c>
      <c r="J456" s="66" t="s">
        <v>75</v>
      </c>
      <c r="K456" s="67" t="s">
        <v>4036</v>
      </c>
      <c r="L456" s="66" t="s">
        <v>75</v>
      </c>
      <c r="M456" s="68" t="s">
        <v>7</v>
      </c>
      <c r="N456" s="69">
        <v>0</v>
      </c>
      <c r="O456" s="68">
        <v>1069</v>
      </c>
      <c r="P456" s="71">
        <v>44470</v>
      </c>
    </row>
    <row r="457" spans="1:16" x14ac:dyDescent="0.25">
      <c r="C457" s="603"/>
      <c r="H457" s="96">
        <v>2</v>
      </c>
      <c r="I457" s="66" t="s">
        <v>75</v>
      </c>
      <c r="J457" s="66" t="s">
        <v>75</v>
      </c>
      <c r="K457" s="67" t="s">
        <v>4036</v>
      </c>
      <c r="L457" s="66" t="s">
        <v>75</v>
      </c>
      <c r="M457" s="68" t="s">
        <v>7</v>
      </c>
      <c r="N457" s="69">
        <v>0</v>
      </c>
      <c r="O457" s="68">
        <v>1069</v>
      </c>
      <c r="P457" s="71">
        <v>44470</v>
      </c>
    </row>
    <row r="458" spans="1:16" x14ac:dyDescent="0.25">
      <c r="H458" s="96">
        <v>2</v>
      </c>
      <c r="I458" s="66" t="s">
        <v>75</v>
      </c>
      <c r="J458" s="66" t="s">
        <v>75</v>
      </c>
      <c r="K458" s="67" t="s">
        <v>4036</v>
      </c>
      <c r="L458" s="66" t="s">
        <v>75</v>
      </c>
      <c r="M458" s="68" t="s">
        <v>7</v>
      </c>
      <c r="N458" s="69">
        <v>0</v>
      </c>
      <c r="O458" s="68">
        <v>1069</v>
      </c>
      <c r="P458" s="71">
        <v>44470</v>
      </c>
    </row>
    <row r="459" spans="1:16" x14ac:dyDescent="0.25">
      <c r="B459" s="223"/>
      <c r="H459" s="96">
        <v>2</v>
      </c>
      <c r="I459" s="66" t="s">
        <v>75</v>
      </c>
      <c r="J459" s="66" t="s">
        <v>75</v>
      </c>
      <c r="K459" s="67" t="s">
        <v>4036</v>
      </c>
      <c r="L459" s="66" t="s">
        <v>75</v>
      </c>
      <c r="M459" s="68" t="s">
        <v>7</v>
      </c>
      <c r="N459" s="69">
        <v>0</v>
      </c>
      <c r="O459" s="68">
        <v>1069</v>
      </c>
      <c r="P459" s="71">
        <v>44470</v>
      </c>
    </row>
    <row r="460" spans="1:16" x14ac:dyDescent="0.25">
      <c r="D460" s="102"/>
      <c r="E460" s="387"/>
      <c r="F460" s="377"/>
      <c r="G460" s="314"/>
      <c r="H460" s="96">
        <v>2</v>
      </c>
      <c r="I460" s="66" t="s">
        <v>75</v>
      </c>
      <c r="J460" s="66" t="s">
        <v>75</v>
      </c>
      <c r="K460" s="67" t="s">
        <v>4036</v>
      </c>
      <c r="L460" s="66" t="s">
        <v>75</v>
      </c>
      <c r="M460" s="68" t="s">
        <v>7</v>
      </c>
      <c r="N460" s="69">
        <v>0</v>
      </c>
      <c r="O460" s="68">
        <v>1069</v>
      </c>
      <c r="P460" s="71">
        <v>44470</v>
      </c>
    </row>
    <row r="461" spans="1:16" x14ac:dyDescent="0.25">
      <c r="D461" s="105"/>
      <c r="E461" s="376"/>
      <c r="F461" s="377"/>
      <c r="G461" s="127"/>
      <c r="H461" s="96">
        <v>2</v>
      </c>
      <c r="I461" s="66" t="s">
        <v>75</v>
      </c>
      <c r="J461" s="66" t="s">
        <v>75</v>
      </c>
      <c r="K461" s="67" t="s">
        <v>4036</v>
      </c>
      <c r="L461" s="66" t="s">
        <v>75</v>
      </c>
      <c r="M461" s="68" t="s">
        <v>7</v>
      </c>
      <c r="N461" s="69">
        <v>0</v>
      </c>
      <c r="O461" s="68">
        <v>1069</v>
      </c>
      <c r="P461" s="71">
        <v>44470</v>
      </c>
    </row>
    <row r="462" spans="1:16" x14ac:dyDescent="0.25">
      <c r="C462" s="228"/>
      <c r="G462" s="136"/>
      <c r="H462" s="96">
        <v>2</v>
      </c>
      <c r="I462" s="66" t="s">
        <v>75</v>
      </c>
      <c r="J462" s="66" t="s">
        <v>75</v>
      </c>
      <c r="K462" s="67" t="s">
        <v>4036</v>
      </c>
      <c r="L462" s="66" t="s">
        <v>75</v>
      </c>
      <c r="M462" s="68" t="s">
        <v>7</v>
      </c>
      <c r="N462" s="69">
        <v>0</v>
      </c>
      <c r="O462" s="68">
        <v>1069</v>
      </c>
      <c r="P462" s="71">
        <v>44470</v>
      </c>
    </row>
    <row r="463" spans="1:16" x14ac:dyDescent="0.25">
      <c r="H463" s="96">
        <v>2</v>
      </c>
      <c r="I463" s="66" t="s">
        <v>75</v>
      </c>
      <c r="J463" s="66" t="s">
        <v>75</v>
      </c>
      <c r="K463" s="67" t="s">
        <v>4036</v>
      </c>
      <c r="L463" s="66" t="s">
        <v>75</v>
      </c>
      <c r="M463" s="68" t="s">
        <v>7</v>
      </c>
      <c r="N463" s="69">
        <v>0</v>
      </c>
      <c r="O463" s="68">
        <v>1070</v>
      </c>
      <c r="P463" s="71">
        <v>44986</v>
      </c>
    </row>
    <row r="464" spans="1:16" x14ac:dyDescent="0.25">
      <c r="B464" s="223"/>
      <c r="H464" s="96">
        <v>2</v>
      </c>
      <c r="I464" s="66" t="s">
        <v>75</v>
      </c>
      <c r="J464" s="66" t="s">
        <v>75</v>
      </c>
      <c r="K464" s="67" t="s">
        <v>4036</v>
      </c>
      <c r="L464" s="66" t="s">
        <v>75</v>
      </c>
      <c r="M464" s="68" t="s">
        <v>7</v>
      </c>
      <c r="N464" s="69">
        <v>0</v>
      </c>
      <c r="O464" s="68">
        <v>1070</v>
      </c>
      <c r="P464" s="71">
        <v>44986</v>
      </c>
    </row>
    <row r="465" spans="2:16" x14ac:dyDescent="0.25">
      <c r="D465" s="102"/>
      <c r="E465" s="387"/>
      <c r="F465" s="377"/>
      <c r="G465" s="314"/>
      <c r="H465" s="96">
        <v>3</v>
      </c>
      <c r="I465" s="66" t="s">
        <v>75</v>
      </c>
      <c r="J465" s="66" t="s">
        <v>75</v>
      </c>
      <c r="K465" s="67" t="s">
        <v>4036</v>
      </c>
      <c r="L465" s="66" t="s">
        <v>75</v>
      </c>
      <c r="M465" s="68" t="s">
        <v>7</v>
      </c>
      <c r="N465" s="69">
        <v>0</v>
      </c>
      <c r="O465" s="68">
        <v>1070</v>
      </c>
      <c r="P465" s="71">
        <v>44986</v>
      </c>
    </row>
    <row r="466" spans="2:16" x14ac:dyDescent="0.25">
      <c r="H466" s="96">
        <v>2</v>
      </c>
      <c r="I466" s="66" t="s">
        <v>75</v>
      </c>
      <c r="J466" s="66" t="s">
        <v>75</v>
      </c>
      <c r="K466" s="67" t="s">
        <v>4036</v>
      </c>
      <c r="L466" s="66" t="s">
        <v>75</v>
      </c>
      <c r="M466" s="68" t="s">
        <v>7</v>
      </c>
      <c r="N466" s="69">
        <v>0</v>
      </c>
      <c r="O466" s="68">
        <v>1070</v>
      </c>
      <c r="P466" s="71">
        <v>44986</v>
      </c>
    </row>
    <row r="467" spans="2:16" x14ac:dyDescent="0.25">
      <c r="C467" s="716"/>
      <c r="H467" s="96">
        <v>2</v>
      </c>
      <c r="I467" s="66" t="s">
        <v>75</v>
      </c>
      <c r="J467" s="66" t="s">
        <v>75</v>
      </c>
      <c r="K467" s="67" t="s">
        <v>4036</v>
      </c>
      <c r="L467" s="66" t="s">
        <v>75</v>
      </c>
      <c r="M467" s="68" t="s">
        <v>7</v>
      </c>
      <c r="N467" s="69">
        <v>0</v>
      </c>
      <c r="O467" s="68">
        <v>1070</v>
      </c>
      <c r="P467" s="71">
        <v>44986</v>
      </c>
    </row>
    <row r="468" spans="2:16" x14ac:dyDescent="0.25">
      <c r="H468" s="96">
        <v>3</v>
      </c>
      <c r="I468" s="66" t="s">
        <v>75</v>
      </c>
      <c r="J468" s="66" t="s">
        <v>75</v>
      </c>
      <c r="K468" s="67" t="s">
        <v>4036</v>
      </c>
      <c r="L468" s="66" t="s">
        <v>75</v>
      </c>
      <c r="M468" s="68" t="s">
        <v>7</v>
      </c>
      <c r="N468" s="69">
        <v>0</v>
      </c>
      <c r="O468" s="68">
        <v>1070</v>
      </c>
      <c r="P468" s="71">
        <v>44986</v>
      </c>
    </row>
    <row r="469" spans="2:16" x14ac:dyDescent="0.25">
      <c r="B469" s="223"/>
      <c r="H469" s="96">
        <v>2</v>
      </c>
      <c r="I469" s="66" t="s">
        <v>75</v>
      </c>
      <c r="J469" s="66" t="s">
        <v>75</v>
      </c>
      <c r="K469" s="67" t="s">
        <v>4036</v>
      </c>
      <c r="L469" s="66" t="s">
        <v>75</v>
      </c>
      <c r="M469" s="68" t="s">
        <v>7</v>
      </c>
      <c r="N469" s="69">
        <v>0</v>
      </c>
      <c r="O469" s="68">
        <v>1241</v>
      </c>
      <c r="P469" s="71">
        <v>45717</v>
      </c>
    </row>
    <row r="470" spans="2:16" ht="15" customHeight="1" x14ac:dyDescent="0.25">
      <c r="D470" s="105"/>
      <c r="E470" s="376"/>
      <c r="F470" s="377"/>
      <c r="G470" s="127"/>
      <c r="H470" s="96">
        <v>30</v>
      </c>
      <c r="I470" s="66">
        <v>90</v>
      </c>
      <c r="J470" s="66" t="s">
        <v>4037</v>
      </c>
      <c r="K470" s="67" t="s">
        <v>4036</v>
      </c>
      <c r="L470" s="68" t="s">
        <v>4038</v>
      </c>
      <c r="M470" s="68" t="s">
        <v>7</v>
      </c>
      <c r="N470" s="69">
        <v>0</v>
      </c>
      <c r="O470" s="68">
        <v>1841</v>
      </c>
      <c r="P470" s="71">
        <v>41974</v>
      </c>
    </row>
    <row r="471" spans="2:16" x14ac:dyDescent="0.25">
      <c r="H471" s="96">
        <v>10</v>
      </c>
      <c r="I471" s="66" t="s">
        <v>4039</v>
      </c>
      <c r="J471" s="66" t="s">
        <v>149</v>
      </c>
      <c r="K471" s="67" t="s">
        <v>4036</v>
      </c>
      <c r="L471" s="68" t="s">
        <v>4040</v>
      </c>
      <c r="M471" s="68" t="s">
        <v>7</v>
      </c>
      <c r="N471" s="69">
        <v>0</v>
      </c>
      <c r="O471" s="68">
        <v>2020</v>
      </c>
      <c r="P471" s="71">
        <v>43617</v>
      </c>
    </row>
    <row r="472" spans="2:16" x14ac:dyDescent="0.25">
      <c r="C472" s="603"/>
      <c r="H472" s="96">
        <v>11</v>
      </c>
      <c r="I472" s="66">
        <v>8</v>
      </c>
      <c r="J472" s="66" t="s">
        <v>2617</v>
      </c>
      <c r="K472" s="67" t="s">
        <v>4041</v>
      </c>
      <c r="L472" s="68" t="s">
        <v>4042</v>
      </c>
      <c r="M472" s="68" t="s">
        <v>7</v>
      </c>
      <c r="N472" s="69">
        <v>0</v>
      </c>
      <c r="O472" s="68">
        <v>2272</v>
      </c>
      <c r="P472" s="71">
        <v>44256</v>
      </c>
    </row>
    <row r="473" spans="2:16" x14ac:dyDescent="0.25">
      <c r="H473" s="96">
        <v>10</v>
      </c>
      <c r="I473" s="66" t="s">
        <v>4043</v>
      </c>
      <c r="J473" s="66" t="s">
        <v>4044</v>
      </c>
      <c r="K473" s="67" t="s">
        <v>4045</v>
      </c>
      <c r="L473" s="68" t="s">
        <v>4046</v>
      </c>
      <c r="M473" s="68" t="s">
        <v>7</v>
      </c>
      <c r="N473" s="69">
        <v>0</v>
      </c>
      <c r="O473" s="68">
        <v>2273</v>
      </c>
      <c r="P473" s="71">
        <v>44256</v>
      </c>
    </row>
    <row r="474" spans="2:16" x14ac:dyDescent="0.25">
      <c r="B474" s="223"/>
      <c r="H474" s="96">
        <v>2</v>
      </c>
      <c r="I474" s="66" t="s">
        <v>75</v>
      </c>
      <c r="J474" s="66" t="s">
        <v>75</v>
      </c>
      <c r="K474" s="67" t="s">
        <v>4036</v>
      </c>
      <c r="L474" s="66" t="s">
        <v>75</v>
      </c>
      <c r="M474" s="68" t="s">
        <v>8</v>
      </c>
      <c r="N474" s="69">
        <v>0</v>
      </c>
      <c r="O474" s="68">
        <v>1069</v>
      </c>
      <c r="P474" s="71">
        <v>44470</v>
      </c>
    </row>
    <row r="475" spans="2:16" x14ac:dyDescent="0.25">
      <c r="D475" s="105"/>
      <c r="E475" s="376"/>
      <c r="F475" s="377"/>
      <c r="G475" s="127"/>
      <c r="H475" s="96">
        <v>2</v>
      </c>
      <c r="I475" s="66" t="s">
        <v>75</v>
      </c>
      <c r="J475" s="66" t="s">
        <v>75</v>
      </c>
      <c r="K475" s="67" t="s">
        <v>4036</v>
      </c>
      <c r="L475" s="66" t="s">
        <v>75</v>
      </c>
      <c r="M475" s="68" t="s">
        <v>8</v>
      </c>
      <c r="N475" s="69">
        <v>0</v>
      </c>
      <c r="O475" s="68">
        <v>1069</v>
      </c>
      <c r="P475" s="71">
        <v>44470</v>
      </c>
    </row>
    <row r="476" spans="2:16" x14ac:dyDescent="0.25">
      <c r="H476" s="96">
        <v>2</v>
      </c>
      <c r="I476" s="66" t="s">
        <v>75</v>
      </c>
      <c r="J476" s="66" t="s">
        <v>75</v>
      </c>
      <c r="K476" s="67" t="s">
        <v>4036</v>
      </c>
      <c r="L476" s="66" t="s">
        <v>75</v>
      </c>
      <c r="M476" s="68" t="s">
        <v>8</v>
      </c>
      <c r="N476" s="69">
        <v>0</v>
      </c>
      <c r="O476" s="68">
        <v>1069</v>
      </c>
      <c r="P476" s="71">
        <v>44470</v>
      </c>
    </row>
    <row r="477" spans="2:16" x14ac:dyDescent="0.25">
      <c r="C477" s="603"/>
      <c r="H477" s="96">
        <v>2</v>
      </c>
      <c r="I477" s="66" t="s">
        <v>75</v>
      </c>
      <c r="J477" s="66" t="s">
        <v>75</v>
      </c>
      <c r="K477" s="67" t="s">
        <v>4036</v>
      </c>
      <c r="L477" s="66" t="s">
        <v>75</v>
      </c>
      <c r="M477" s="68" t="s">
        <v>8</v>
      </c>
      <c r="N477" s="69">
        <v>0</v>
      </c>
      <c r="O477" s="68">
        <v>1069</v>
      </c>
      <c r="P477" s="71">
        <v>44470</v>
      </c>
    </row>
    <row r="478" spans="2:16" x14ac:dyDescent="0.25">
      <c r="H478" s="96">
        <v>2</v>
      </c>
      <c r="I478" s="66" t="s">
        <v>75</v>
      </c>
      <c r="J478" s="66" t="s">
        <v>75</v>
      </c>
      <c r="K478" s="67" t="s">
        <v>4036</v>
      </c>
      <c r="L478" s="66" t="s">
        <v>75</v>
      </c>
      <c r="M478" s="68" t="s">
        <v>8</v>
      </c>
      <c r="N478" s="69">
        <v>0</v>
      </c>
      <c r="O478" s="68">
        <v>1069</v>
      </c>
      <c r="P478" s="71">
        <v>44470</v>
      </c>
    </row>
    <row r="479" spans="2:16" x14ac:dyDescent="0.25">
      <c r="B479" s="223"/>
      <c r="H479" s="96">
        <v>2</v>
      </c>
      <c r="I479" s="66" t="s">
        <v>75</v>
      </c>
      <c r="J479" s="66" t="s">
        <v>75</v>
      </c>
      <c r="K479" s="67" t="s">
        <v>4036</v>
      </c>
      <c r="L479" s="66" t="s">
        <v>75</v>
      </c>
      <c r="M479" s="68" t="s">
        <v>8</v>
      </c>
      <c r="N479" s="69">
        <v>0</v>
      </c>
      <c r="O479" s="68">
        <v>1069</v>
      </c>
      <c r="P479" s="71">
        <v>44470</v>
      </c>
    </row>
    <row r="480" spans="2:16" x14ac:dyDescent="0.25">
      <c r="D480" s="105"/>
      <c r="E480" s="376"/>
      <c r="F480" s="377"/>
      <c r="G480" s="127"/>
      <c r="H480" s="96">
        <v>2</v>
      </c>
      <c r="I480" s="66" t="s">
        <v>75</v>
      </c>
      <c r="J480" s="66" t="s">
        <v>75</v>
      </c>
      <c r="K480" s="67" t="s">
        <v>4036</v>
      </c>
      <c r="L480" s="66" t="s">
        <v>75</v>
      </c>
      <c r="M480" s="68" t="s">
        <v>8</v>
      </c>
      <c r="N480" s="69">
        <v>0</v>
      </c>
      <c r="O480" s="68">
        <v>1069</v>
      </c>
      <c r="P480" s="71">
        <v>44470</v>
      </c>
    </row>
    <row r="481" spans="2:16" x14ac:dyDescent="0.25">
      <c r="H481" s="96">
        <v>2</v>
      </c>
      <c r="I481" s="66" t="s">
        <v>75</v>
      </c>
      <c r="J481" s="66" t="s">
        <v>75</v>
      </c>
      <c r="K481" s="67" t="s">
        <v>4036</v>
      </c>
      <c r="L481" s="66" t="s">
        <v>75</v>
      </c>
      <c r="M481" s="68" t="s">
        <v>8</v>
      </c>
      <c r="N481" s="69">
        <v>0</v>
      </c>
      <c r="O481" s="68">
        <v>1070</v>
      </c>
      <c r="P481" s="71">
        <v>44986</v>
      </c>
    </row>
    <row r="482" spans="2:16" x14ac:dyDescent="0.25">
      <c r="C482" s="603"/>
      <c r="H482" s="96">
        <v>2</v>
      </c>
      <c r="I482" s="66" t="s">
        <v>75</v>
      </c>
      <c r="J482" s="66" t="s">
        <v>75</v>
      </c>
      <c r="K482" s="67" t="s">
        <v>4036</v>
      </c>
      <c r="L482" s="66" t="s">
        <v>75</v>
      </c>
      <c r="M482" s="68" t="s">
        <v>8</v>
      </c>
      <c r="N482" s="69">
        <v>0</v>
      </c>
      <c r="O482" s="68">
        <v>1070</v>
      </c>
      <c r="P482" s="71">
        <v>44986</v>
      </c>
    </row>
    <row r="483" spans="2:16" x14ac:dyDescent="0.25">
      <c r="H483" s="96">
        <v>2</v>
      </c>
      <c r="I483" s="66" t="s">
        <v>75</v>
      </c>
      <c r="J483" s="66" t="s">
        <v>75</v>
      </c>
      <c r="K483" s="67" t="s">
        <v>4036</v>
      </c>
      <c r="L483" s="66" t="s">
        <v>75</v>
      </c>
      <c r="M483" s="68" t="s">
        <v>8</v>
      </c>
      <c r="N483" s="69">
        <v>0</v>
      </c>
      <c r="O483" s="68">
        <v>1070</v>
      </c>
      <c r="P483" s="71">
        <v>44986</v>
      </c>
    </row>
    <row r="484" spans="2:16" x14ac:dyDescent="0.25">
      <c r="B484" s="223"/>
      <c r="H484" s="96">
        <v>2</v>
      </c>
      <c r="I484" s="66" t="s">
        <v>75</v>
      </c>
      <c r="J484" s="66" t="s">
        <v>75</v>
      </c>
      <c r="K484" s="67" t="s">
        <v>4036</v>
      </c>
      <c r="L484" s="66" t="s">
        <v>75</v>
      </c>
      <c r="M484" s="68" t="s">
        <v>8</v>
      </c>
      <c r="N484" s="69">
        <v>0</v>
      </c>
      <c r="O484" s="68">
        <v>1070</v>
      </c>
      <c r="P484" s="71">
        <v>44986</v>
      </c>
    </row>
    <row r="485" spans="2:16" x14ac:dyDescent="0.25">
      <c r="D485" s="105"/>
      <c r="E485" s="376"/>
      <c r="F485" s="377"/>
      <c r="G485" s="127"/>
      <c r="H485" s="96">
        <v>2</v>
      </c>
      <c r="I485" s="66" t="s">
        <v>75</v>
      </c>
      <c r="J485" s="66" t="s">
        <v>75</v>
      </c>
      <c r="K485" s="67" t="s">
        <v>4036</v>
      </c>
      <c r="L485" s="66" t="s">
        <v>75</v>
      </c>
      <c r="M485" s="68" t="s">
        <v>8</v>
      </c>
      <c r="N485" s="69">
        <v>0</v>
      </c>
      <c r="O485" s="68">
        <v>1070</v>
      </c>
      <c r="P485" s="71">
        <v>44986</v>
      </c>
    </row>
    <row r="486" spans="2:16" x14ac:dyDescent="0.25">
      <c r="D486" s="105"/>
      <c r="E486" s="376"/>
      <c r="F486" s="377"/>
      <c r="G486" s="127"/>
      <c r="H486" s="96">
        <v>2</v>
      </c>
      <c r="I486" s="66" t="s">
        <v>75</v>
      </c>
      <c r="J486" s="66" t="s">
        <v>75</v>
      </c>
      <c r="K486" s="67" t="s">
        <v>4036</v>
      </c>
      <c r="L486" s="66" t="s">
        <v>75</v>
      </c>
      <c r="M486" s="68" t="s">
        <v>8</v>
      </c>
      <c r="N486" s="69">
        <v>0</v>
      </c>
      <c r="O486" s="68">
        <v>1070</v>
      </c>
      <c r="P486" s="71">
        <v>44986</v>
      </c>
    </row>
    <row r="487" spans="2:16" x14ac:dyDescent="0.25">
      <c r="C487" s="228"/>
      <c r="G487" s="136"/>
      <c r="H487" s="96">
        <v>2</v>
      </c>
      <c r="I487" s="66" t="s">
        <v>75</v>
      </c>
      <c r="J487" s="66" t="s">
        <v>75</v>
      </c>
      <c r="K487" s="67" t="s">
        <v>4036</v>
      </c>
      <c r="L487" s="66" t="s">
        <v>75</v>
      </c>
      <c r="M487" s="68" t="s">
        <v>8</v>
      </c>
      <c r="N487" s="69">
        <v>0</v>
      </c>
      <c r="O487" s="68">
        <v>1070</v>
      </c>
      <c r="P487" s="71">
        <v>44986</v>
      </c>
    </row>
    <row r="488" spans="2:16" x14ac:dyDescent="0.25">
      <c r="H488" s="96">
        <v>2</v>
      </c>
      <c r="I488" s="66" t="s">
        <v>75</v>
      </c>
      <c r="J488" s="66" t="s">
        <v>75</v>
      </c>
      <c r="K488" s="67" t="s">
        <v>4036</v>
      </c>
      <c r="L488" s="66" t="s">
        <v>75</v>
      </c>
      <c r="M488" s="68" t="s">
        <v>8</v>
      </c>
      <c r="N488" s="69">
        <v>0</v>
      </c>
      <c r="O488" s="68">
        <v>1241</v>
      </c>
      <c r="P488" s="71">
        <v>45717</v>
      </c>
    </row>
    <row r="489" spans="2:16" x14ac:dyDescent="0.25">
      <c r="H489" s="96">
        <v>2</v>
      </c>
      <c r="I489" s="66" t="s">
        <v>75</v>
      </c>
      <c r="J489" s="66" t="s">
        <v>75</v>
      </c>
      <c r="K489" s="67" t="s">
        <v>4036</v>
      </c>
      <c r="L489" s="66" t="s">
        <v>75</v>
      </c>
      <c r="M489" s="68" t="s">
        <v>8</v>
      </c>
      <c r="N489" s="69">
        <v>0</v>
      </c>
      <c r="O489" s="68">
        <v>1241</v>
      </c>
      <c r="P489" s="71">
        <v>45717</v>
      </c>
    </row>
    <row r="490" spans="2:16" x14ac:dyDescent="0.25">
      <c r="H490" s="96">
        <v>4</v>
      </c>
      <c r="I490" s="66" t="s">
        <v>75</v>
      </c>
      <c r="J490" s="66" t="s">
        <v>75</v>
      </c>
      <c r="K490" s="67" t="s">
        <v>4036</v>
      </c>
      <c r="L490" s="66" t="s">
        <v>75</v>
      </c>
      <c r="M490" s="68" t="s">
        <v>8</v>
      </c>
      <c r="N490" s="69">
        <v>0</v>
      </c>
      <c r="O490" s="68">
        <v>1241</v>
      </c>
      <c r="P490" s="71">
        <v>45717</v>
      </c>
    </row>
    <row r="491" spans="2:16" x14ac:dyDescent="0.25">
      <c r="H491" s="96">
        <v>4</v>
      </c>
      <c r="I491" s="66" t="s">
        <v>75</v>
      </c>
      <c r="J491" s="66" t="s">
        <v>75</v>
      </c>
      <c r="K491" s="67" t="s">
        <v>4036</v>
      </c>
      <c r="L491" s="66" t="s">
        <v>75</v>
      </c>
      <c r="M491" s="68" t="s">
        <v>8</v>
      </c>
      <c r="N491" s="69">
        <v>0</v>
      </c>
      <c r="O491" s="68">
        <v>1241</v>
      </c>
      <c r="P491" s="71">
        <v>45717</v>
      </c>
    </row>
    <row r="492" spans="2:16" x14ac:dyDescent="0.25">
      <c r="H492" s="96">
        <v>4</v>
      </c>
      <c r="I492" s="66" t="s">
        <v>75</v>
      </c>
      <c r="J492" s="66" t="s">
        <v>75</v>
      </c>
      <c r="K492" s="67" t="s">
        <v>4036</v>
      </c>
      <c r="L492" s="66" t="s">
        <v>75</v>
      </c>
      <c r="M492" s="68" t="s">
        <v>8</v>
      </c>
      <c r="N492" s="69">
        <v>0</v>
      </c>
      <c r="O492" s="68">
        <v>1241</v>
      </c>
      <c r="P492" s="71">
        <v>45717</v>
      </c>
    </row>
    <row r="493" spans="2:16" x14ac:dyDescent="0.25">
      <c r="H493" s="96">
        <v>2</v>
      </c>
      <c r="I493" s="66" t="s">
        <v>75</v>
      </c>
      <c r="J493" s="66" t="s">
        <v>75</v>
      </c>
      <c r="K493" s="67" t="s">
        <v>4036</v>
      </c>
      <c r="L493" s="66" t="s">
        <v>75</v>
      </c>
      <c r="M493" s="68" t="s">
        <v>8</v>
      </c>
      <c r="N493" s="69">
        <v>0</v>
      </c>
      <c r="O493" s="68">
        <v>1241</v>
      </c>
      <c r="P493" s="71">
        <v>45717</v>
      </c>
    </row>
    <row r="494" spans="2:16" x14ac:dyDescent="0.25">
      <c r="H494" s="96">
        <v>2</v>
      </c>
      <c r="I494" s="66" t="s">
        <v>75</v>
      </c>
      <c r="J494" s="66" t="s">
        <v>75</v>
      </c>
      <c r="K494" s="67" t="s">
        <v>4036</v>
      </c>
      <c r="L494" s="66" t="s">
        <v>75</v>
      </c>
      <c r="M494" s="68" t="s">
        <v>8</v>
      </c>
      <c r="N494" s="69">
        <v>0</v>
      </c>
      <c r="O494" s="68">
        <v>1241</v>
      </c>
      <c r="P494" s="71">
        <v>45717</v>
      </c>
    </row>
    <row r="495" spans="2:16" ht="26.25" x14ac:dyDescent="0.25">
      <c r="H495" s="96">
        <v>6</v>
      </c>
      <c r="I495" s="66">
        <v>404</v>
      </c>
      <c r="J495" s="66" t="s">
        <v>4047</v>
      </c>
      <c r="K495" s="67" t="s">
        <v>4048</v>
      </c>
      <c r="L495" s="68" t="s">
        <v>4049</v>
      </c>
      <c r="M495" s="68" t="s">
        <v>8</v>
      </c>
      <c r="N495" s="69">
        <v>0</v>
      </c>
      <c r="O495" s="68">
        <v>2024</v>
      </c>
      <c r="P495" s="71">
        <v>43040</v>
      </c>
    </row>
    <row r="496" spans="2:16" ht="26.25" x14ac:dyDescent="0.25">
      <c r="H496" s="96">
        <v>6</v>
      </c>
      <c r="I496" s="66">
        <v>406</v>
      </c>
      <c r="J496" s="66" t="s">
        <v>4047</v>
      </c>
      <c r="K496" s="67" t="s">
        <v>4048</v>
      </c>
      <c r="L496" s="68" t="s">
        <v>4049</v>
      </c>
      <c r="M496" s="68" t="s">
        <v>8</v>
      </c>
      <c r="N496" s="69">
        <v>0</v>
      </c>
      <c r="O496" s="68">
        <v>2024</v>
      </c>
      <c r="P496" s="71">
        <v>43040</v>
      </c>
    </row>
    <row r="497" spans="1:16" x14ac:dyDescent="0.25">
      <c r="H497" s="96">
        <v>20</v>
      </c>
      <c r="I497" s="66">
        <v>355</v>
      </c>
      <c r="J497" s="66" t="s">
        <v>4050</v>
      </c>
      <c r="K497" s="67" t="s">
        <v>4036</v>
      </c>
      <c r="L497" s="68" t="s">
        <v>4051</v>
      </c>
      <c r="M497" s="68" t="s">
        <v>8</v>
      </c>
      <c r="N497" s="69">
        <v>0</v>
      </c>
      <c r="O497" s="68">
        <v>2657</v>
      </c>
      <c r="P497" s="71">
        <v>44562</v>
      </c>
    </row>
    <row r="498" spans="1:16" x14ac:dyDescent="0.25">
      <c r="H498" s="96">
        <v>2</v>
      </c>
      <c r="I498" s="66" t="s">
        <v>75</v>
      </c>
      <c r="J498" s="66" t="s">
        <v>75</v>
      </c>
      <c r="K498" s="67" t="s">
        <v>4036</v>
      </c>
      <c r="L498" s="66" t="s">
        <v>75</v>
      </c>
      <c r="M498" s="68" t="s">
        <v>9</v>
      </c>
      <c r="N498" s="69">
        <v>0</v>
      </c>
      <c r="O498" s="68">
        <v>1070</v>
      </c>
      <c r="P498" s="71">
        <v>44986</v>
      </c>
    </row>
    <row r="499" spans="1:16" x14ac:dyDescent="0.25">
      <c r="H499" s="96">
        <v>2</v>
      </c>
      <c r="I499" s="66" t="s">
        <v>75</v>
      </c>
      <c r="J499" s="66" t="s">
        <v>75</v>
      </c>
      <c r="K499" s="67" t="s">
        <v>4036</v>
      </c>
      <c r="L499" s="66" t="s">
        <v>75</v>
      </c>
      <c r="M499" s="68" t="s">
        <v>9</v>
      </c>
      <c r="N499" s="69">
        <v>0</v>
      </c>
      <c r="O499" s="68">
        <v>1070</v>
      </c>
      <c r="P499" s="71">
        <v>44986</v>
      </c>
    </row>
    <row r="500" spans="1:16" ht="15" customHeight="1" x14ac:dyDescent="0.25">
      <c r="H500" s="96">
        <v>18</v>
      </c>
      <c r="I500" s="66">
        <v>110</v>
      </c>
      <c r="J500" s="66" t="s">
        <v>4037</v>
      </c>
      <c r="K500" s="67" t="s">
        <v>4036</v>
      </c>
      <c r="L500" s="68" t="s">
        <v>4038</v>
      </c>
      <c r="M500" s="68" t="s">
        <v>9</v>
      </c>
      <c r="N500" s="69">
        <v>0</v>
      </c>
      <c r="O500" s="68">
        <v>1241</v>
      </c>
      <c r="P500" s="71">
        <v>45717</v>
      </c>
    </row>
    <row r="501" spans="1:16" x14ac:dyDescent="0.25">
      <c r="H501" s="96">
        <v>20</v>
      </c>
      <c r="I501" s="66">
        <v>123</v>
      </c>
      <c r="J501" s="66" t="s">
        <v>982</v>
      </c>
      <c r="K501" s="67" t="s">
        <v>4036</v>
      </c>
      <c r="L501" s="68" t="s">
        <v>4052</v>
      </c>
      <c r="M501" s="68" t="s">
        <v>9</v>
      </c>
      <c r="N501" s="69">
        <v>0</v>
      </c>
      <c r="O501" s="68">
        <v>2782</v>
      </c>
      <c r="P501" s="71">
        <v>44593</v>
      </c>
    </row>
    <row r="502" spans="1:16" x14ac:dyDescent="0.25">
      <c r="H502" s="96">
        <v>12</v>
      </c>
      <c r="I502" s="66">
        <v>245</v>
      </c>
      <c r="J502" s="66" t="s">
        <v>3198</v>
      </c>
      <c r="K502" s="67" t="s">
        <v>4036</v>
      </c>
      <c r="L502" s="68" t="s">
        <v>4053</v>
      </c>
      <c r="M502" s="68" t="s">
        <v>9</v>
      </c>
      <c r="N502" s="69">
        <v>0</v>
      </c>
      <c r="O502" s="68">
        <v>2852</v>
      </c>
      <c r="P502" s="71">
        <v>45627</v>
      </c>
    </row>
    <row r="503" spans="1:16" x14ac:dyDescent="0.25">
      <c r="H503" s="96">
        <v>6</v>
      </c>
      <c r="I503" s="66">
        <v>21</v>
      </c>
      <c r="J503" s="66" t="s">
        <v>4054</v>
      </c>
      <c r="K503" s="67" t="s">
        <v>4036</v>
      </c>
      <c r="L503" s="68" t="s">
        <v>4055</v>
      </c>
      <c r="M503" s="68" t="s">
        <v>9</v>
      </c>
      <c r="N503" s="69">
        <v>0</v>
      </c>
      <c r="O503" s="68">
        <v>3085</v>
      </c>
      <c r="P503" s="71">
        <v>47058</v>
      </c>
    </row>
    <row r="504" spans="1:16" x14ac:dyDescent="0.25">
      <c r="H504" s="96">
        <v>6</v>
      </c>
      <c r="I504" s="66">
        <v>4</v>
      </c>
      <c r="J504" s="66" t="s">
        <v>4054</v>
      </c>
      <c r="K504" s="67" t="s">
        <v>4036</v>
      </c>
      <c r="L504" s="68" t="s">
        <v>4056</v>
      </c>
      <c r="M504" s="68" t="s">
        <v>11</v>
      </c>
      <c r="N504" s="69">
        <v>17230.116239999999</v>
      </c>
      <c r="O504" s="68">
        <v>2957</v>
      </c>
      <c r="P504" s="71">
        <v>45901</v>
      </c>
    </row>
    <row r="505" spans="1:16" x14ac:dyDescent="0.25">
      <c r="H505" s="96">
        <v>6</v>
      </c>
      <c r="I505" s="66">
        <v>8</v>
      </c>
      <c r="J505" s="66" t="s">
        <v>4054</v>
      </c>
      <c r="K505" s="67" t="s">
        <v>4036</v>
      </c>
      <c r="L505" s="68" t="s">
        <v>4056</v>
      </c>
      <c r="M505" s="68" t="s">
        <v>11</v>
      </c>
      <c r="N505" s="69">
        <v>19436.173180000002</v>
      </c>
      <c r="O505" s="68">
        <v>2957</v>
      </c>
      <c r="P505" s="71">
        <v>45901</v>
      </c>
    </row>
    <row r="506" spans="1:16" x14ac:dyDescent="0.25">
      <c r="H506" s="96">
        <v>6</v>
      </c>
      <c r="I506" s="66">
        <v>12</v>
      </c>
      <c r="J506" s="66" t="s">
        <v>4054</v>
      </c>
      <c r="K506" s="67" t="s">
        <v>4036</v>
      </c>
      <c r="L506" s="68" t="s">
        <v>4056</v>
      </c>
      <c r="M506" s="68" t="s">
        <v>11</v>
      </c>
      <c r="N506" s="69">
        <v>19086.551240000001</v>
      </c>
      <c r="O506" s="68">
        <v>2957</v>
      </c>
      <c r="P506" s="71">
        <v>45901</v>
      </c>
    </row>
    <row r="507" spans="1:16" ht="15.75" thickBot="1" x14ac:dyDescent="0.3"/>
    <row r="508" spans="1:16" ht="45.75" customHeight="1" thickBot="1" x14ac:dyDescent="0.3">
      <c r="A508" s="865" t="s">
        <v>4057</v>
      </c>
      <c r="B508" s="50"/>
      <c r="C508" s="178"/>
      <c r="D508" s="9"/>
      <c r="E508" s="176"/>
      <c r="F508" s="10"/>
    </row>
    <row r="509" spans="1:16" ht="16.5" thickTop="1" thickBot="1" x14ac:dyDescent="0.3">
      <c r="A509" s="11"/>
      <c r="B509" s="12"/>
      <c r="C509" s="176"/>
      <c r="D509" s="9"/>
      <c r="E509" s="176"/>
      <c r="F509" s="10"/>
    </row>
    <row r="510" spans="1:16" ht="45.75" customHeight="1" thickTop="1" thickBot="1" x14ac:dyDescent="0.3">
      <c r="A510" s="866" t="s">
        <v>16</v>
      </c>
      <c r="B510" s="12"/>
      <c r="C510" s="176"/>
      <c r="D510" s="9"/>
      <c r="E510" s="176"/>
      <c r="F510" s="10"/>
      <c r="H510" s="867" t="s">
        <v>17</v>
      </c>
      <c r="I510" s="54"/>
    </row>
    <row r="511" spans="1:16" ht="16.5" thickTop="1" thickBot="1" x14ac:dyDescent="0.3">
      <c r="A511" s="11"/>
      <c r="B511" s="12"/>
      <c r="C511" s="176"/>
      <c r="D511" s="9"/>
      <c r="E511" s="178"/>
      <c r="F511" s="14"/>
    </row>
    <row r="512" spans="1:16" ht="45.75" customHeight="1" thickTop="1" thickBot="1" x14ac:dyDescent="0.3">
      <c r="A512" s="853" t="s">
        <v>2</v>
      </c>
      <c r="B512" s="854" t="s">
        <v>3</v>
      </c>
      <c r="C512" s="855" t="s">
        <v>4</v>
      </c>
      <c r="D512" s="854" t="s">
        <v>5</v>
      </c>
      <c r="E512" s="856" t="s">
        <v>4</v>
      </c>
      <c r="F512" s="857" t="s">
        <v>6</v>
      </c>
      <c r="G512" s="55"/>
      <c r="H512" s="868" t="s">
        <v>18</v>
      </c>
      <c r="I512" s="869" t="s">
        <v>19</v>
      </c>
      <c r="J512" s="870" t="s">
        <v>20</v>
      </c>
      <c r="K512" s="870" t="s">
        <v>21</v>
      </c>
      <c r="L512" s="870" t="s">
        <v>22</v>
      </c>
      <c r="M512" s="870" t="s">
        <v>23</v>
      </c>
      <c r="N512" s="871" t="s">
        <v>6</v>
      </c>
      <c r="O512" s="870" t="s">
        <v>24</v>
      </c>
      <c r="P512" s="872" t="s">
        <v>25</v>
      </c>
    </row>
    <row r="513" spans="1:16" ht="15.75" thickTop="1" x14ac:dyDescent="0.25">
      <c r="A513" s="20" t="s">
        <v>7</v>
      </c>
      <c r="B513" s="21">
        <v>73</v>
      </c>
      <c r="C513" s="27">
        <f>B513/B$522</f>
        <v>0.68224299065420557</v>
      </c>
      <c r="D513" s="23">
        <v>393</v>
      </c>
      <c r="E513" s="27">
        <f>D513/D$522</f>
        <v>0.58569299552906107</v>
      </c>
      <c r="F513" s="24"/>
      <c r="G513" s="316"/>
      <c r="H513" s="96">
        <v>16</v>
      </c>
      <c r="I513" s="66">
        <v>399</v>
      </c>
      <c r="J513" s="66" t="s">
        <v>4058</v>
      </c>
      <c r="K513" s="67" t="s">
        <v>4059</v>
      </c>
      <c r="L513" s="68" t="s">
        <v>4060</v>
      </c>
      <c r="M513" s="68" t="s">
        <v>7</v>
      </c>
      <c r="N513" s="69">
        <v>0</v>
      </c>
      <c r="O513" s="68">
        <v>1010</v>
      </c>
      <c r="P513" s="71">
        <v>44409</v>
      </c>
    </row>
    <row r="514" spans="1:16" x14ac:dyDescent="0.25">
      <c r="A514" s="25" t="s">
        <v>8</v>
      </c>
      <c r="B514" s="26">
        <v>8</v>
      </c>
      <c r="C514" s="27">
        <f>B514/B$522</f>
        <v>7.476635514018691E-2</v>
      </c>
      <c r="D514" s="28">
        <v>113</v>
      </c>
      <c r="E514" s="27">
        <f>D514/D$522</f>
        <v>0.16840536512667661</v>
      </c>
      <c r="F514" s="29"/>
      <c r="G514" s="136"/>
      <c r="H514" s="96">
        <v>16</v>
      </c>
      <c r="I514" s="66">
        <v>410</v>
      </c>
      <c r="J514" s="66" t="s">
        <v>4058</v>
      </c>
      <c r="K514" s="67" t="s">
        <v>4059</v>
      </c>
      <c r="L514" s="68" t="s">
        <v>4061</v>
      </c>
      <c r="M514" s="68" t="s">
        <v>7</v>
      </c>
      <c r="N514" s="69">
        <v>0</v>
      </c>
      <c r="O514" s="68">
        <v>1010</v>
      </c>
      <c r="P514" s="71">
        <v>44409</v>
      </c>
    </row>
    <row r="515" spans="1:16" x14ac:dyDescent="0.25">
      <c r="A515" s="25" t="s">
        <v>9</v>
      </c>
      <c r="B515" s="30">
        <v>5</v>
      </c>
      <c r="C515" s="27">
        <f>B515/B$522</f>
        <v>4.6728971962616821E-2</v>
      </c>
      <c r="D515" s="32">
        <v>117</v>
      </c>
      <c r="E515" s="27">
        <f>D515/D$522</f>
        <v>0.17436661698956782</v>
      </c>
      <c r="F515" s="29"/>
      <c r="H515" s="96">
        <v>2</v>
      </c>
      <c r="I515" s="66" t="s">
        <v>75</v>
      </c>
      <c r="J515" s="66" t="s">
        <v>75</v>
      </c>
      <c r="K515" s="67" t="s">
        <v>4059</v>
      </c>
      <c r="L515" s="68" t="s">
        <v>75</v>
      </c>
      <c r="M515" s="68" t="s">
        <v>7</v>
      </c>
      <c r="N515" s="69">
        <v>0</v>
      </c>
      <c r="O515" s="68">
        <v>1071</v>
      </c>
      <c r="P515" s="71">
        <v>44927</v>
      </c>
    </row>
    <row r="516" spans="1:16" x14ac:dyDescent="0.25">
      <c r="A516" s="858" t="s">
        <v>10</v>
      </c>
      <c r="B516" s="859">
        <f>SUM(B513:B515)</f>
        <v>86</v>
      </c>
      <c r="C516" s="873">
        <f>SUM(C513:C515)</f>
        <v>0.80373831775700932</v>
      </c>
      <c r="D516" s="874">
        <f>SUM(D513:D515)</f>
        <v>623</v>
      </c>
      <c r="E516" s="875">
        <f>SUM(E513:E515)</f>
        <v>0.92846497764530544</v>
      </c>
      <c r="F516" s="861">
        <v>0</v>
      </c>
      <c r="G516" s="127"/>
      <c r="H516" s="96">
        <v>2</v>
      </c>
      <c r="I516" s="66" t="s">
        <v>75</v>
      </c>
      <c r="J516" s="66" t="s">
        <v>75</v>
      </c>
      <c r="K516" s="67" t="s">
        <v>4059</v>
      </c>
      <c r="L516" s="68" t="s">
        <v>75</v>
      </c>
      <c r="M516" s="68" t="s">
        <v>7</v>
      </c>
      <c r="N516" s="69">
        <v>0</v>
      </c>
      <c r="O516" s="68">
        <v>1071</v>
      </c>
      <c r="P516" s="71">
        <v>44927</v>
      </c>
    </row>
    <row r="517" spans="1:16" x14ac:dyDescent="0.25">
      <c r="A517" s="26"/>
      <c r="B517" s="30"/>
      <c r="C517" s="39"/>
      <c r="D517" s="30"/>
      <c r="E517" s="40"/>
      <c r="F517" s="41">
        <v>0</v>
      </c>
      <c r="G517" s="127"/>
      <c r="H517" s="96">
        <v>2</v>
      </c>
      <c r="I517" s="66" t="s">
        <v>75</v>
      </c>
      <c r="J517" s="66" t="s">
        <v>75</v>
      </c>
      <c r="K517" s="67" t="s">
        <v>4059</v>
      </c>
      <c r="L517" s="68" t="s">
        <v>75</v>
      </c>
      <c r="M517" s="68" t="s">
        <v>7</v>
      </c>
      <c r="N517" s="69">
        <v>0</v>
      </c>
      <c r="O517" s="68">
        <v>1071</v>
      </c>
      <c r="P517" s="71">
        <v>44927</v>
      </c>
    </row>
    <row r="518" spans="1:16" x14ac:dyDescent="0.25">
      <c r="A518" s="26" t="s">
        <v>11</v>
      </c>
      <c r="B518" s="30">
        <v>6</v>
      </c>
      <c r="C518" s="27">
        <f>B518/B$522</f>
        <v>5.6074766355140186E-2</v>
      </c>
      <c r="D518" s="32">
        <v>12</v>
      </c>
      <c r="E518" s="27">
        <f>D518/D$522</f>
        <v>1.7883755588673621E-2</v>
      </c>
      <c r="F518" s="413">
        <v>175360.39</v>
      </c>
      <c r="G518" s="127"/>
      <c r="H518" s="96">
        <v>2</v>
      </c>
      <c r="I518" s="66" t="s">
        <v>75</v>
      </c>
      <c r="J518" s="66" t="s">
        <v>75</v>
      </c>
      <c r="K518" s="67" t="s">
        <v>4059</v>
      </c>
      <c r="L518" s="68" t="s">
        <v>75</v>
      </c>
      <c r="M518" s="68" t="s">
        <v>7</v>
      </c>
      <c r="N518" s="69">
        <v>0</v>
      </c>
      <c r="O518" s="68">
        <v>1071</v>
      </c>
      <c r="P518" s="71">
        <v>44927</v>
      </c>
    </row>
    <row r="519" spans="1:16" x14ac:dyDescent="0.25">
      <c r="A519" s="26" t="s">
        <v>12</v>
      </c>
      <c r="B519" s="30">
        <v>15</v>
      </c>
      <c r="C519" s="27">
        <f>B519/B$522</f>
        <v>0.14018691588785046</v>
      </c>
      <c r="D519" s="32">
        <v>36</v>
      </c>
      <c r="E519" s="27">
        <f>D519/D$522</f>
        <v>5.3651266766020868E-2</v>
      </c>
      <c r="F519" s="413">
        <v>2649333.92</v>
      </c>
      <c r="G519" s="136"/>
      <c r="H519" s="96">
        <v>2</v>
      </c>
      <c r="I519" s="66" t="s">
        <v>75</v>
      </c>
      <c r="J519" s="66" t="s">
        <v>75</v>
      </c>
      <c r="K519" s="67" t="s">
        <v>4059</v>
      </c>
      <c r="L519" s="68" t="s">
        <v>75</v>
      </c>
      <c r="M519" s="68" t="s">
        <v>7</v>
      </c>
      <c r="N519" s="69">
        <v>0</v>
      </c>
      <c r="O519" s="68">
        <v>1071</v>
      </c>
      <c r="P519" s="71">
        <v>44927</v>
      </c>
    </row>
    <row r="520" spans="1:16" x14ac:dyDescent="0.25">
      <c r="A520" s="858" t="s">
        <v>13</v>
      </c>
      <c r="B520" s="859">
        <f>SUM(B518:B519)</f>
        <v>21</v>
      </c>
      <c r="C520" s="873">
        <f>SUM(C518:C519)</f>
        <v>0.19626168224299065</v>
      </c>
      <c r="D520" s="874">
        <f>SUM(D518:D519)</f>
        <v>48</v>
      </c>
      <c r="E520" s="860">
        <f>SUM(E518:E519)</f>
        <v>7.1535022354694486E-2</v>
      </c>
      <c r="F520" s="876">
        <f>SUM(F518:F519)</f>
        <v>2824694.31</v>
      </c>
      <c r="H520" s="96">
        <v>2</v>
      </c>
      <c r="I520" s="66" t="s">
        <v>75</v>
      </c>
      <c r="J520" s="66" t="s">
        <v>75</v>
      </c>
      <c r="K520" s="67" t="s">
        <v>4059</v>
      </c>
      <c r="L520" s="68" t="s">
        <v>75</v>
      </c>
      <c r="M520" s="68" t="s">
        <v>7</v>
      </c>
      <c r="N520" s="69">
        <v>0</v>
      </c>
      <c r="O520" s="68">
        <v>1071</v>
      </c>
      <c r="P520" s="71">
        <v>44927</v>
      </c>
    </row>
    <row r="521" spans="1:16" x14ac:dyDescent="0.25">
      <c r="A521" s="44"/>
      <c r="B521" s="30"/>
      <c r="C521" s="45"/>
      <c r="D521" s="32"/>
      <c r="E521" s="46"/>
      <c r="F521" s="47"/>
      <c r="G521" s="127"/>
      <c r="H521" s="96">
        <v>2</v>
      </c>
      <c r="I521" s="66" t="s">
        <v>75</v>
      </c>
      <c r="J521" s="66" t="s">
        <v>75</v>
      </c>
      <c r="K521" s="67" t="s">
        <v>4059</v>
      </c>
      <c r="L521" s="68" t="s">
        <v>75</v>
      </c>
      <c r="M521" s="68" t="s">
        <v>7</v>
      </c>
      <c r="N521" s="69">
        <v>0</v>
      </c>
      <c r="O521" s="68">
        <v>1071</v>
      </c>
      <c r="P521" s="71">
        <v>44927</v>
      </c>
    </row>
    <row r="522" spans="1:16" x14ac:dyDescent="0.25">
      <c r="A522" s="863" t="s">
        <v>2346</v>
      </c>
      <c r="B522" s="864">
        <f>SUM(B516,B520)</f>
        <v>107</v>
      </c>
      <c r="C522" s="860">
        <f>SUM(C516,C520)</f>
        <v>1</v>
      </c>
      <c r="D522" s="877">
        <f>SUM(D516,D520)</f>
        <v>671</v>
      </c>
      <c r="E522" s="860">
        <f>SUM(E516,E520)</f>
        <v>0.99999999999999989</v>
      </c>
      <c r="F522" s="861">
        <f>F520</f>
        <v>2824694.31</v>
      </c>
      <c r="H522" s="96">
        <v>2</v>
      </c>
      <c r="I522" s="66" t="s">
        <v>75</v>
      </c>
      <c r="J522" s="66" t="s">
        <v>75</v>
      </c>
      <c r="K522" s="67" t="s">
        <v>4059</v>
      </c>
      <c r="L522" s="68" t="s">
        <v>75</v>
      </c>
      <c r="M522" s="68" t="s">
        <v>7</v>
      </c>
      <c r="N522" s="69">
        <v>0</v>
      </c>
      <c r="O522" s="68">
        <v>1071</v>
      </c>
      <c r="P522" s="71">
        <v>44927</v>
      </c>
    </row>
    <row r="523" spans="1:16" x14ac:dyDescent="0.25">
      <c r="D523" s="105"/>
      <c r="E523" s="376"/>
      <c r="F523" s="377"/>
      <c r="G523" s="127"/>
      <c r="H523" s="96">
        <v>2</v>
      </c>
      <c r="I523" s="66" t="s">
        <v>75</v>
      </c>
      <c r="J523" s="66" t="s">
        <v>75</v>
      </c>
      <c r="K523" s="67" t="s">
        <v>4059</v>
      </c>
      <c r="L523" s="68" t="s">
        <v>75</v>
      </c>
      <c r="M523" s="68" t="s">
        <v>7</v>
      </c>
      <c r="N523" s="69">
        <v>0</v>
      </c>
      <c r="O523" s="68">
        <v>1071</v>
      </c>
      <c r="P523" s="71">
        <v>44927</v>
      </c>
    </row>
    <row r="524" spans="1:16" x14ac:dyDescent="0.25">
      <c r="D524" s="105"/>
      <c r="E524" s="376"/>
      <c r="F524" s="377"/>
      <c r="G524" s="127"/>
      <c r="H524" s="96">
        <v>2</v>
      </c>
      <c r="I524" s="66" t="s">
        <v>75</v>
      </c>
      <c r="J524" s="66" t="s">
        <v>75</v>
      </c>
      <c r="K524" s="67" t="s">
        <v>4059</v>
      </c>
      <c r="L524" s="68" t="s">
        <v>75</v>
      </c>
      <c r="M524" s="68" t="s">
        <v>7</v>
      </c>
      <c r="N524" s="69">
        <v>0</v>
      </c>
      <c r="O524" s="68">
        <v>1071</v>
      </c>
      <c r="P524" s="71">
        <v>44927</v>
      </c>
    </row>
    <row r="525" spans="1:16" x14ac:dyDescent="0.25">
      <c r="D525" s="105"/>
      <c r="E525" s="376"/>
      <c r="F525" s="377"/>
      <c r="G525" s="127"/>
      <c r="H525" s="96">
        <v>2</v>
      </c>
      <c r="I525" s="66" t="s">
        <v>75</v>
      </c>
      <c r="J525" s="66" t="s">
        <v>75</v>
      </c>
      <c r="K525" s="67" t="s">
        <v>4059</v>
      </c>
      <c r="L525" s="68" t="s">
        <v>75</v>
      </c>
      <c r="M525" s="68" t="s">
        <v>7</v>
      </c>
      <c r="N525" s="69">
        <v>0</v>
      </c>
      <c r="O525" s="68">
        <v>1071</v>
      </c>
      <c r="P525" s="71">
        <v>44927</v>
      </c>
    </row>
    <row r="526" spans="1:16" x14ac:dyDescent="0.25">
      <c r="D526" s="375"/>
      <c r="E526" s="376"/>
      <c r="F526" s="379"/>
      <c r="G526" s="137"/>
      <c r="H526" s="96">
        <v>2</v>
      </c>
      <c r="I526" s="66" t="s">
        <v>75</v>
      </c>
      <c r="J526" s="66" t="s">
        <v>75</v>
      </c>
      <c r="K526" s="67" t="s">
        <v>4059</v>
      </c>
      <c r="L526" s="68" t="s">
        <v>75</v>
      </c>
      <c r="M526" s="68" t="s">
        <v>7</v>
      </c>
      <c r="N526" s="69">
        <v>0</v>
      </c>
      <c r="O526" s="68">
        <v>1071</v>
      </c>
      <c r="P526" s="71">
        <v>44927</v>
      </c>
    </row>
    <row r="527" spans="1:16" x14ac:dyDescent="0.25">
      <c r="D527" s="375"/>
      <c r="E527" s="376"/>
      <c r="F527" s="379"/>
      <c r="G527" s="137"/>
      <c r="H527" s="96">
        <v>2</v>
      </c>
      <c r="I527" s="66" t="s">
        <v>75</v>
      </c>
      <c r="J527" s="66" t="s">
        <v>75</v>
      </c>
      <c r="K527" s="67" t="s">
        <v>4059</v>
      </c>
      <c r="L527" s="68" t="s">
        <v>75</v>
      </c>
      <c r="M527" s="68" t="s">
        <v>7</v>
      </c>
      <c r="N527" s="69">
        <v>0</v>
      </c>
      <c r="O527" s="68">
        <v>1071</v>
      </c>
      <c r="P527" s="71">
        <v>44927</v>
      </c>
    </row>
    <row r="528" spans="1:16" x14ac:dyDescent="0.25">
      <c r="D528" s="375"/>
      <c r="E528" s="376"/>
      <c r="F528" s="379"/>
      <c r="G528" s="137"/>
      <c r="H528" s="96">
        <v>2</v>
      </c>
      <c r="I528" s="66" t="s">
        <v>75</v>
      </c>
      <c r="J528" s="66" t="s">
        <v>75</v>
      </c>
      <c r="K528" s="67" t="s">
        <v>4059</v>
      </c>
      <c r="L528" s="68" t="s">
        <v>75</v>
      </c>
      <c r="M528" s="68" t="s">
        <v>7</v>
      </c>
      <c r="N528" s="69">
        <v>0</v>
      </c>
      <c r="O528" s="68">
        <v>1071</v>
      </c>
      <c r="P528" s="71">
        <v>44927</v>
      </c>
    </row>
    <row r="529" spans="2:16" x14ac:dyDescent="0.25">
      <c r="D529" s="375"/>
      <c r="E529" s="376"/>
      <c r="F529" s="379"/>
      <c r="G529" s="137"/>
      <c r="H529" s="96">
        <v>2</v>
      </c>
      <c r="I529" s="66" t="s">
        <v>75</v>
      </c>
      <c r="J529" s="66" t="s">
        <v>75</v>
      </c>
      <c r="K529" s="67" t="s">
        <v>4059</v>
      </c>
      <c r="L529" s="68" t="s">
        <v>75</v>
      </c>
      <c r="M529" s="68" t="s">
        <v>7</v>
      </c>
      <c r="N529" s="69">
        <v>0</v>
      </c>
      <c r="O529" s="68">
        <v>1071</v>
      </c>
      <c r="P529" s="71">
        <v>44927</v>
      </c>
    </row>
    <row r="530" spans="2:16" x14ac:dyDescent="0.25">
      <c r="D530" s="375"/>
      <c r="E530" s="376"/>
      <c r="F530" s="379"/>
      <c r="G530" s="137"/>
      <c r="H530" s="96">
        <v>2</v>
      </c>
      <c r="I530" s="66" t="s">
        <v>75</v>
      </c>
      <c r="J530" s="66" t="s">
        <v>75</v>
      </c>
      <c r="K530" s="67" t="s">
        <v>4059</v>
      </c>
      <c r="L530" s="68" t="s">
        <v>75</v>
      </c>
      <c r="M530" s="68" t="s">
        <v>7</v>
      </c>
      <c r="N530" s="69">
        <v>0</v>
      </c>
      <c r="O530" s="68">
        <v>1071</v>
      </c>
      <c r="P530" s="71">
        <v>44927</v>
      </c>
    </row>
    <row r="531" spans="2:16" x14ac:dyDescent="0.25">
      <c r="D531" s="375"/>
      <c r="E531" s="376"/>
      <c r="F531" s="379"/>
      <c r="G531" s="137"/>
      <c r="H531" s="96">
        <v>2</v>
      </c>
      <c r="I531" s="66" t="s">
        <v>75</v>
      </c>
      <c r="J531" s="66" t="s">
        <v>75</v>
      </c>
      <c r="K531" s="67" t="s">
        <v>4059</v>
      </c>
      <c r="L531" s="68" t="s">
        <v>75</v>
      </c>
      <c r="M531" s="68" t="s">
        <v>7</v>
      </c>
      <c r="N531" s="69">
        <v>0</v>
      </c>
      <c r="O531" s="68">
        <v>1071</v>
      </c>
      <c r="P531" s="71">
        <v>44927</v>
      </c>
    </row>
    <row r="532" spans="2:16" x14ac:dyDescent="0.25">
      <c r="D532" s="375"/>
      <c r="E532" s="376"/>
      <c r="F532" s="379"/>
      <c r="G532" s="137"/>
      <c r="H532" s="96">
        <v>2</v>
      </c>
      <c r="I532" s="66" t="s">
        <v>75</v>
      </c>
      <c r="J532" s="66" t="s">
        <v>75</v>
      </c>
      <c r="K532" s="67" t="s">
        <v>4059</v>
      </c>
      <c r="L532" s="68" t="s">
        <v>75</v>
      </c>
      <c r="M532" s="68" t="s">
        <v>7</v>
      </c>
      <c r="N532" s="69">
        <v>0</v>
      </c>
      <c r="O532" s="68">
        <v>1071</v>
      </c>
      <c r="P532" s="71">
        <v>44927</v>
      </c>
    </row>
    <row r="533" spans="2:16" x14ac:dyDescent="0.25">
      <c r="D533" s="375"/>
      <c r="E533" s="376"/>
      <c r="F533" s="379"/>
      <c r="G533" s="137"/>
      <c r="H533" s="96">
        <v>2</v>
      </c>
      <c r="I533" s="66" t="s">
        <v>75</v>
      </c>
      <c r="J533" s="66" t="s">
        <v>75</v>
      </c>
      <c r="K533" s="67" t="s">
        <v>4059</v>
      </c>
      <c r="L533" s="68" t="s">
        <v>75</v>
      </c>
      <c r="M533" s="68" t="s">
        <v>7</v>
      </c>
      <c r="N533" s="69">
        <v>0</v>
      </c>
      <c r="O533" s="68">
        <v>1071</v>
      </c>
      <c r="P533" s="71">
        <v>44927</v>
      </c>
    </row>
    <row r="534" spans="2:16" x14ac:dyDescent="0.25">
      <c r="D534" s="375"/>
      <c r="E534" s="376"/>
      <c r="F534" s="379"/>
      <c r="G534" s="137"/>
      <c r="H534" s="96">
        <v>2</v>
      </c>
      <c r="I534" s="66" t="s">
        <v>75</v>
      </c>
      <c r="J534" s="66" t="s">
        <v>75</v>
      </c>
      <c r="K534" s="67" t="s">
        <v>4059</v>
      </c>
      <c r="L534" s="68" t="s">
        <v>75</v>
      </c>
      <c r="M534" s="68" t="s">
        <v>7</v>
      </c>
      <c r="N534" s="69">
        <v>0</v>
      </c>
      <c r="O534" s="68">
        <v>1071</v>
      </c>
      <c r="P534" s="71">
        <v>44927</v>
      </c>
    </row>
    <row r="535" spans="2:16" x14ac:dyDescent="0.25">
      <c r="D535" s="375"/>
      <c r="E535" s="376"/>
      <c r="F535" s="379"/>
      <c r="G535" s="137"/>
      <c r="H535" s="96">
        <v>2</v>
      </c>
      <c r="I535" s="66" t="s">
        <v>75</v>
      </c>
      <c r="J535" s="66" t="s">
        <v>75</v>
      </c>
      <c r="K535" s="67" t="s">
        <v>4059</v>
      </c>
      <c r="L535" s="68" t="s">
        <v>75</v>
      </c>
      <c r="M535" s="68" t="s">
        <v>7</v>
      </c>
      <c r="N535" s="69">
        <v>0</v>
      </c>
      <c r="O535" s="68">
        <v>1071</v>
      </c>
      <c r="P535" s="71">
        <v>44927</v>
      </c>
    </row>
    <row r="536" spans="2:16" x14ac:dyDescent="0.25">
      <c r="D536" s="375"/>
      <c r="E536" s="376"/>
      <c r="F536" s="379"/>
      <c r="G536" s="137"/>
      <c r="H536" s="96">
        <v>2</v>
      </c>
      <c r="I536" s="66" t="s">
        <v>75</v>
      </c>
      <c r="J536" s="66" t="s">
        <v>75</v>
      </c>
      <c r="K536" s="67" t="s">
        <v>4059</v>
      </c>
      <c r="L536" s="68" t="s">
        <v>75</v>
      </c>
      <c r="M536" s="68" t="s">
        <v>7</v>
      </c>
      <c r="N536" s="69">
        <v>0</v>
      </c>
      <c r="O536" s="68">
        <v>1071</v>
      </c>
      <c r="P536" s="71">
        <v>44927</v>
      </c>
    </row>
    <row r="537" spans="2:16" x14ac:dyDescent="0.25">
      <c r="D537" s="375"/>
      <c r="E537" s="376"/>
      <c r="F537" s="379"/>
      <c r="G537" s="137"/>
      <c r="H537" s="96">
        <v>2</v>
      </c>
      <c r="I537" s="66" t="s">
        <v>75</v>
      </c>
      <c r="J537" s="66" t="s">
        <v>75</v>
      </c>
      <c r="K537" s="67" t="s">
        <v>4059</v>
      </c>
      <c r="L537" s="68" t="s">
        <v>75</v>
      </c>
      <c r="M537" s="68" t="s">
        <v>7</v>
      </c>
      <c r="N537" s="69">
        <v>0</v>
      </c>
      <c r="O537" s="68">
        <v>1071</v>
      </c>
      <c r="P537" s="71">
        <v>44927</v>
      </c>
    </row>
    <row r="538" spans="2:16" x14ac:dyDescent="0.25">
      <c r="D538" s="375"/>
      <c r="E538" s="376"/>
      <c r="F538" s="379"/>
      <c r="G538" s="137"/>
      <c r="H538" s="96">
        <v>2</v>
      </c>
      <c r="I538" s="66" t="s">
        <v>75</v>
      </c>
      <c r="J538" s="66" t="s">
        <v>75</v>
      </c>
      <c r="K538" s="67" t="s">
        <v>4059</v>
      </c>
      <c r="L538" s="68" t="s">
        <v>75</v>
      </c>
      <c r="M538" s="68" t="s">
        <v>7</v>
      </c>
      <c r="N538" s="69">
        <v>0</v>
      </c>
      <c r="O538" s="68">
        <v>1071</v>
      </c>
      <c r="P538" s="71">
        <v>44927</v>
      </c>
    </row>
    <row r="539" spans="2:16" x14ac:dyDescent="0.25">
      <c r="D539" s="375"/>
      <c r="E539" s="376"/>
      <c r="F539" s="379"/>
      <c r="G539" s="137"/>
      <c r="H539" s="96">
        <v>2</v>
      </c>
      <c r="I539" s="66" t="s">
        <v>75</v>
      </c>
      <c r="J539" s="66" t="s">
        <v>75</v>
      </c>
      <c r="K539" s="67" t="s">
        <v>4059</v>
      </c>
      <c r="L539" s="68" t="s">
        <v>75</v>
      </c>
      <c r="M539" s="68" t="s">
        <v>7</v>
      </c>
      <c r="N539" s="69">
        <v>0</v>
      </c>
      <c r="O539" s="68">
        <v>1071</v>
      </c>
      <c r="P539" s="71">
        <v>44927</v>
      </c>
    </row>
    <row r="540" spans="2:16" x14ac:dyDescent="0.25">
      <c r="D540" s="375"/>
      <c r="E540" s="376"/>
      <c r="F540" s="379"/>
      <c r="G540" s="137"/>
      <c r="H540" s="96">
        <v>2</v>
      </c>
      <c r="I540" s="66" t="s">
        <v>75</v>
      </c>
      <c r="J540" s="66" t="s">
        <v>75</v>
      </c>
      <c r="K540" s="67" t="s">
        <v>4059</v>
      </c>
      <c r="L540" s="68" t="s">
        <v>75</v>
      </c>
      <c r="M540" s="68" t="s">
        <v>7</v>
      </c>
      <c r="N540" s="69">
        <v>0</v>
      </c>
      <c r="O540" s="68">
        <v>1071</v>
      </c>
      <c r="P540" s="71">
        <v>44927</v>
      </c>
    </row>
    <row r="541" spans="2:16" x14ac:dyDescent="0.25">
      <c r="B541" s="223"/>
      <c r="H541" s="96">
        <v>2</v>
      </c>
      <c r="I541" s="66" t="s">
        <v>75</v>
      </c>
      <c r="J541" s="66" t="s">
        <v>75</v>
      </c>
      <c r="K541" s="67" t="s">
        <v>4059</v>
      </c>
      <c r="L541" s="68" t="s">
        <v>75</v>
      </c>
      <c r="M541" s="68" t="s">
        <v>7</v>
      </c>
      <c r="N541" s="69">
        <v>0</v>
      </c>
      <c r="O541" s="68">
        <v>1072</v>
      </c>
      <c r="P541" s="71">
        <v>45017</v>
      </c>
    </row>
    <row r="542" spans="2:16" x14ac:dyDescent="0.25">
      <c r="D542" s="375"/>
      <c r="E542" s="376"/>
      <c r="F542" s="377"/>
      <c r="G542" s="127"/>
      <c r="H542" s="96">
        <v>2</v>
      </c>
      <c r="I542" s="66" t="s">
        <v>75</v>
      </c>
      <c r="J542" s="66" t="s">
        <v>75</v>
      </c>
      <c r="K542" s="67" t="s">
        <v>4059</v>
      </c>
      <c r="L542" s="68" t="s">
        <v>75</v>
      </c>
      <c r="M542" s="68" t="s">
        <v>7</v>
      </c>
      <c r="N542" s="69">
        <v>0</v>
      </c>
      <c r="O542" s="68">
        <v>1072</v>
      </c>
      <c r="P542" s="71">
        <v>45017</v>
      </c>
    </row>
    <row r="543" spans="2:16" x14ac:dyDescent="0.25">
      <c r="D543" s="375"/>
      <c r="E543" s="376"/>
      <c r="F543" s="377"/>
      <c r="G543" s="127"/>
      <c r="H543" s="96">
        <v>2</v>
      </c>
      <c r="I543" s="66" t="s">
        <v>75</v>
      </c>
      <c r="J543" s="66" t="s">
        <v>75</v>
      </c>
      <c r="K543" s="67" t="s">
        <v>4059</v>
      </c>
      <c r="L543" s="68" t="s">
        <v>75</v>
      </c>
      <c r="M543" s="68" t="s">
        <v>7</v>
      </c>
      <c r="N543" s="69">
        <v>0</v>
      </c>
      <c r="O543" s="68">
        <v>1072</v>
      </c>
      <c r="P543" s="71">
        <v>45017</v>
      </c>
    </row>
    <row r="544" spans="2:16" x14ac:dyDescent="0.25">
      <c r="C544" s="228"/>
      <c r="D544" s="375"/>
      <c r="E544" s="376"/>
      <c r="F544" s="377"/>
      <c r="G544" s="127"/>
      <c r="H544" s="96">
        <v>2</v>
      </c>
      <c r="I544" s="66" t="s">
        <v>75</v>
      </c>
      <c r="J544" s="66" t="s">
        <v>75</v>
      </c>
      <c r="K544" s="67" t="s">
        <v>4059</v>
      </c>
      <c r="L544" s="68" t="s">
        <v>75</v>
      </c>
      <c r="M544" s="68" t="s">
        <v>7</v>
      </c>
      <c r="N544" s="69">
        <v>0</v>
      </c>
      <c r="O544" s="68">
        <v>1072</v>
      </c>
      <c r="P544" s="71">
        <v>45017</v>
      </c>
    </row>
    <row r="545" spans="4:16" x14ac:dyDescent="0.25">
      <c r="D545" s="375"/>
      <c r="E545" s="376"/>
      <c r="F545" s="377"/>
      <c r="G545" s="127"/>
      <c r="H545" s="96">
        <v>2</v>
      </c>
      <c r="I545" s="66" t="s">
        <v>75</v>
      </c>
      <c r="J545" s="66" t="s">
        <v>75</v>
      </c>
      <c r="K545" s="67" t="s">
        <v>4059</v>
      </c>
      <c r="L545" s="68" t="s">
        <v>75</v>
      </c>
      <c r="M545" s="68" t="s">
        <v>7</v>
      </c>
      <c r="N545" s="69">
        <v>0</v>
      </c>
      <c r="O545" s="68">
        <v>1072</v>
      </c>
      <c r="P545" s="71">
        <v>45017</v>
      </c>
    </row>
    <row r="546" spans="4:16" x14ac:dyDescent="0.25">
      <c r="D546" s="105"/>
      <c r="E546" s="376"/>
      <c r="F546" s="377"/>
      <c r="G546" s="127"/>
      <c r="H546" s="96">
        <v>2</v>
      </c>
      <c r="I546" s="66" t="s">
        <v>75</v>
      </c>
      <c r="J546" s="66" t="s">
        <v>75</v>
      </c>
      <c r="K546" s="67" t="s">
        <v>4059</v>
      </c>
      <c r="L546" s="68" t="s">
        <v>75</v>
      </c>
      <c r="M546" s="68" t="s">
        <v>7</v>
      </c>
      <c r="N546" s="69">
        <v>0</v>
      </c>
      <c r="O546" s="68">
        <v>1072</v>
      </c>
      <c r="P546" s="71">
        <v>45017</v>
      </c>
    </row>
    <row r="547" spans="4:16" x14ac:dyDescent="0.25">
      <c r="D547" s="375"/>
      <c r="E547" s="387"/>
      <c r="F547" s="377"/>
      <c r="G547" s="314"/>
      <c r="H547" s="96">
        <v>2</v>
      </c>
      <c r="I547" s="66" t="s">
        <v>75</v>
      </c>
      <c r="J547" s="66" t="s">
        <v>75</v>
      </c>
      <c r="K547" s="67" t="s">
        <v>4059</v>
      </c>
      <c r="L547" s="68" t="s">
        <v>75</v>
      </c>
      <c r="M547" s="68" t="s">
        <v>7</v>
      </c>
      <c r="N547" s="69">
        <v>0</v>
      </c>
      <c r="O547" s="68">
        <v>1072</v>
      </c>
      <c r="P547" s="71">
        <v>45017</v>
      </c>
    </row>
    <row r="548" spans="4:16" x14ac:dyDescent="0.25">
      <c r="D548" s="375"/>
      <c r="E548" s="387"/>
      <c r="F548" s="377"/>
      <c r="G548" s="314"/>
      <c r="H548" s="96">
        <v>2</v>
      </c>
      <c r="I548" s="66" t="s">
        <v>75</v>
      </c>
      <c r="J548" s="66" t="s">
        <v>75</v>
      </c>
      <c r="K548" s="67" t="s">
        <v>4059</v>
      </c>
      <c r="L548" s="68" t="s">
        <v>75</v>
      </c>
      <c r="M548" s="68" t="s">
        <v>7</v>
      </c>
      <c r="N548" s="69">
        <v>0</v>
      </c>
      <c r="O548" s="68">
        <v>1072</v>
      </c>
      <c r="P548" s="71">
        <v>45017</v>
      </c>
    </row>
    <row r="549" spans="4:16" x14ac:dyDescent="0.25">
      <c r="D549" s="375"/>
      <c r="E549" s="387"/>
      <c r="F549" s="377"/>
      <c r="G549" s="314"/>
      <c r="H549" s="96">
        <v>2</v>
      </c>
      <c r="I549" s="66" t="s">
        <v>75</v>
      </c>
      <c r="J549" s="66" t="s">
        <v>75</v>
      </c>
      <c r="K549" s="67" t="s">
        <v>4059</v>
      </c>
      <c r="L549" s="68" t="s">
        <v>75</v>
      </c>
      <c r="M549" s="68" t="s">
        <v>7</v>
      </c>
      <c r="N549" s="69">
        <v>0</v>
      </c>
      <c r="O549" s="68">
        <v>1072</v>
      </c>
      <c r="P549" s="71">
        <v>45017</v>
      </c>
    </row>
    <row r="550" spans="4:16" x14ac:dyDescent="0.25">
      <c r="D550" s="375"/>
      <c r="E550" s="387"/>
      <c r="F550" s="377"/>
      <c r="G550" s="314"/>
      <c r="H550" s="96">
        <v>2</v>
      </c>
      <c r="I550" s="66" t="s">
        <v>75</v>
      </c>
      <c r="J550" s="66" t="s">
        <v>75</v>
      </c>
      <c r="K550" s="67" t="s">
        <v>4059</v>
      </c>
      <c r="L550" s="68" t="s">
        <v>75</v>
      </c>
      <c r="M550" s="68" t="s">
        <v>7</v>
      </c>
      <c r="N550" s="69">
        <v>0</v>
      </c>
      <c r="O550" s="68">
        <v>1072</v>
      </c>
      <c r="P550" s="71">
        <v>45017</v>
      </c>
    </row>
    <row r="551" spans="4:16" x14ac:dyDescent="0.25">
      <c r="D551" s="375"/>
      <c r="E551" s="376"/>
      <c r="F551" s="377"/>
      <c r="G551" s="127"/>
      <c r="H551" s="96">
        <v>2</v>
      </c>
      <c r="I551" s="66" t="s">
        <v>75</v>
      </c>
      <c r="J551" s="66" t="s">
        <v>75</v>
      </c>
      <c r="K551" s="67" t="s">
        <v>4059</v>
      </c>
      <c r="L551" s="68" t="s">
        <v>75</v>
      </c>
      <c r="M551" s="68" t="s">
        <v>7</v>
      </c>
      <c r="N551" s="69">
        <v>0</v>
      </c>
      <c r="O551" s="68">
        <v>1072</v>
      </c>
      <c r="P551" s="71">
        <v>45017</v>
      </c>
    </row>
    <row r="552" spans="4:16" x14ac:dyDescent="0.25">
      <c r="D552" s="375"/>
      <c r="E552" s="376"/>
      <c r="F552" s="377"/>
      <c r="G552" s="127"/>
      <c r="H552" s="96">
        <v>2</v>
      </c>
      <c r="I552" s="66" t="s">
        <v>75</v>
      </c>
      <c r="J552" s="66" t="s">
        <v>75</v>
      </c>
      <c r="K552" s="67" t="s">
        <v>4059</v>
      </c>
      <c r="L552" s="68" t="s">
        <v>75</v>
      </c>
      <c r="M552" s="68" t="s">
        <v>7</v>
      </c>
      <c r="N552" s="69">
        <v>0</v>
      </c>
      <c r="O552" s="68">
        <v>1072</v>
      </c>
      <c r="P552" s="71">
        <v>45017</v>
      </c>
    </row>
    <row r="553" spans="4:16" x14ac:dyDescent="0.25">
      <c r="D553" s="375"/>
      <c r="E553" s="376"/>
      <c r="F553" s="377"/>
      <c r="G553" s="127"/>
      <c r="H553" s="96">
        <v>2</v>
      </c>
      <c r="I553" s="66" t="s">
        <v>75</v>
      </c>
      <c r="J553" s="66" t="s">
        <v>75</v>
      </c>
      <c r="K553" s="67" t="s">
        <v>4059</v>
      </c>
      <c r="L553" s="68" t="s">
        <v>75</v>
      </c>
      <c r="M553" s="68" t="s">
        <v>7</v>
      </c>
      <c r="N553" s="69">
        <v>0</v>
      </c>
      <c r="O553" s="68">
        <v>1072</v>
      </c>
      <c r="P553" s="71">
        <v>45017</v>
      </c>
    </row>
    <row r="554" spans="4:16" x14ac:dyDescent="0.25">
      <c r="D554" s="375"/>
      <c r="E554" s="376"/>
      <c r="F554" s="377"/>
      <c r="G554" s="127"/>
      <c r="H554" s="96">
        <v>2</v>
      </c>
      <c r="I554" s="66" t="s">
        <v>75</v>
      </c>
      <c r="J554" s="66" t="s">
        <v>75</v>
      </c>
      <c r="K554" s="67" t="s">
        <v>4059</v>
      </c>
      <c r="L554" s="68" t="s">
        <v>75</v>
      </c>
      <c r="M554" s="68" t="s">
        <v>7</v>
      </c>
      <c r="N554" s="69">
        <v>0</v>
      </c>
      <c r="O554" s="68">
        <v>1072</v>
      </c>
      <c r="P554" s="71">
        <v>45017</v>
      </c>
    </row>
    <row r="555" spans="4:16" x14ac:dyDescent="0.25">
      <c r="D555" s="375"/>
      <c r="E555" s="376"/>
      <c r="F555" s="377"/>
      <c r="G555" s="127"/>
      <c r="H555" s="96">
        <v>5</v>
      </c>
      <c r="I555" s="66">
        <v>375</v>
      </c>
      <c r="J555" s="66" t="s">
        <v>3543</v>
      </c>
      <c r="K555" s="67" t="s">
        <v>4059</v>
      </c>
      <c r="L555" s="68" t="s">
        <v>4062</v>
      </c>
      <c r="M555" s="68" t="s">
        <v>7</v>
      </c>
      <c r="N555" s="69">
        <v>0</v>
      </c>
      <c r="O555" s="68">
        <v>1072</v>
      </c>
      <c r="P555" s="71">
        <v>45017</v>
      </c>
    </row>
    <row r="556" spans="4:16" x14ac:dyDescent="0.25">
      <c r="D556" s="105"/>
      <c r="E556" s="376"/>
      <c r="F556" s="377"/>
      <c r="G556" s="127"/>
      <c r="H556" s="96">
        <v>2</v>
      </c>
      <c r="I556" s="66" t="s">
        <v>75</v>
      </c>
      <c r="J556" s="66" t="s">
        <v>75</v>
      </c>
      <c r="K556" s="67" t="s">
        <v>4059</v>
      </c>
      <c r="L556" s="68" t="s">
        <v>75</v>
      </c>
      <c r="M556" s="68" t="s">
        <v>7</v>
      </c>
      <c r="N556" s="69">
        <v>0</v>
      </c>
      <c r="O556" s="68">
        <v>1072</v>
      </c>
      <c r="P556" s="71">
        <v>45017</v>
      </c>
    </row>
    <row r="557" spans="4:16" x14ac:dyDescent="0.25">
      <c r="G557" s="136"/>
      <c r="H557" s="96">
        <v>2</v>
      </c>
      <c r="I557" s="66" t="s">
        <v>75</v>
      </c>
      <c r="J557" s="66" t="s">
        <v>75</v>
      </c>
      <c r="K557" s="67" t="s">
        <v>4059</v>
      </c>
      <c r="L557" s="68" t="s">
        <v>75</v>
      </c>
      <c r="M557" s="68" t="s">
        <v>7</v>
      </c>
      <c r="N557" s="69">
        <v>0</v>
      </c>
      <c r="O557" s="68">
        <v>1072</v>
      </c>
      <c r="P557" s="71">
        <v>45017</v>
      </c>
    </row>
    <row r="558" spans="4:16" x14ac:dyDescent="0.25">
      <c r="H558" s="96">
        <v>2</v>
      </c>
      <c r="I558" s="66" t="s">
        <v>75</v>
      </c>
      <c r="J558" s="66" t="s">
        <v>75</v>
      </c>
      <c r="K558" s="67" t="s">
        <v>4059</v>
      </c>
      <c r="L558" s="68" t="s">
        <v>75</v>
      </c>
      <c r="M558" s="68" t="s">
        <v>7</v>
      </c>
      <c r="N558" s="69">
        <v>0</v>
      </c>
      <c r="O558" s="68">
        <v>1072</v>
      </c>
      <c r="P558" s="71">
        <v>45017</v>
      </c>
    </row>
    <row r="559" spans="4:16" x14ac:dyDescent="0.25">
      <c r="H559" s="96">
        <v>2</v>
      </c>
      <c r="I559" s="66" t="s">
        <v>75</v>
      </c>
      <c r="J559" s="66" t="s">
        <v>75</v>
      </c>
      <c r="K559" s="67" t="s">
        <v>4059</v>
      </c>
      <c r="L559" s="68" t="s">
        <v>75</v>
      </c>
      <c r="M559" s="68" t="s">
        <v>7</v>
      </c>
      <c r="N559" s="69">
        <v>0</v>
      </c>
      <c r="O559" s="68">
        <v>1073</v>
      </c>
      <c r="P559" s="71">
        <v>45444</v>
      </c>
    </row>
    <row r="560" spans="4:16" x14ac:dyDescent="0.25">
      <c r="H560" s="96">
        <v>2</v>
      </c>
      <c r="I560" s="66" t="s">
        <v>75</v>
      </c>
      <c r="J560" s="66" t="s">
        <v>75</v>
      </c>
      <c r="K560" s="67" t="s">
        <v>4059</v>
      </c>
      <c r="L560" s="68" t="s">
        <v>75</v>
      </c>
      <c r="M560" s="68" t="s">
        <v>7</v>
      </c>
      <c r="N560" s="69">
        <v>0</v>
      </c>
      <c r="O560" s="68">
        <v>1073</v>
      </c>
      <c r="P560" s="71">
        <v>45444</v>
      </c>
    </row>
    <row r="561" spans="8:16" x14ac:dyDescent="0.25">
      <c r="H561" s="96">
        <v>2</v>
      </c>
      <c r="I561" s="66" t="s">
        <v>75</v>
      </c>
      <c r="J561" s="66" t="s">
        <v>75</v>
      </c>
      <c r="K561" s="67" t="s">
        <v>4059</v>
      </c>
      <c r="L561" s="68" t="s">
        <v>75</v>
      </c>
      <c r="M561" s="68" t="s">
        <v>7</v>
      </c>
      <c r="N561" s="69">
        <v>0</v>
      </c>
      <c r="O561" s="68">
        <v>1073</v>
      </c>
      <c r="P561" s="71">
        <v>45444</v>
      </c>
    </row>
    <row r="562" spans="8:16" x14ac:dyDescent="0.25">
      <c r="H562" s="96">
        <v>3</v>
      </c>
      <c r="I562" s="66" t="s">
        <v>75</v>
      </c>
      <c r="J562" s="66" t="s">
        <v>75</v>
      </c>
      <c r="K562" s="67" t="s">
        <v>4059</v>
      </c>
      <c r="L562" s="68" t="s">
        <v>75</v>
      </c>
      <c r="M562" s="68" t="s">
        <v>7</v>
      </c>
      <c r="N562" s="69">
        <v>0</v>
      </c>
      <c r="O562" s="68">
        <v>1073</v>
      </c>
      <c r="P562" s="71">
        <v>45444</v>
      </c>
    </row>
    <row r="563" spans="8:16" x14ac:dyDescent="0.25">
      <c r="H563" s="96">
        <v>29</v>
      </c>
      <c r="I563" s="66">
        <v>385</v>
      </c>
      <c r="J563" s="66" t="s">
        <v>4063</v>
      </c>
      <c r="K563" s="67" t="s">
        <v>4059</v>
      </c>
      <c r="L563" s="68" t="s">
        <v>4064</v>
      </c>
      <c r="M563" s="68" t="s">
        <v>7</v>
      </c>
      <c r="N563" s="69">
        <v>0</v>
      </c>
      <c r="O563" s="68">
        <v>1074</v>
      </c>
      <c r="P563" s="71">
        <v>44866</v>
      </c>
    </row>
    <row r="564" spans="8:16" x14ac:dyDescent="0.25">
      <c r="H564" s="96">
        <v>29</v>
      </c>
      <c r="I564" s="66">
        <v>389</v>
      </c>
      <c r="J564" s="66" t="s">
        <v>4063</v>
      </c>
      <c r="K564" s="67" t="s">
        <v>4059</v>
      </c>
      <c r="L564" s="68" t="s">
        <v>4064</v>
      </c>
      <c r="M564" s="68" t="s">
        <v>7</v>
      </c>
      <c r="N564" s="69">
        <v>0</v>
      </c>
      <c r="O564" s="68">
        <v>1074</v>
      </c>
      <c r="P564" s="71">
        <v>44866</v>
      </c>
    </row>
    <row r="565" spans="8:16" x14ac:dyDescent="0.25">
      <c r="H565" s="96">
        <v>29</v>
      </c>
      <c r="I565" s="66">
        <v>393</v>
      </c>
      <c r="J565" s="66" t="s">
        <v>4063</v>
      </c>
      <c r="K565" s="67" t="s">
        <v>4059</v>
      </c>
      <c r="L565" s="68" t="s">
        <v>4064</v>
      </c>
      <c r="M565" s="68" t="s">
        <v>7</v>
      </c>
      <c r="N565" s="69">
        <v>0</v>
      </c>
      <c r="O565" s="68">
        <v>1074</v>
      </c>
      <c r="P565" s="71">
        <v>44866</v>
      </c>
    </row>
    <row r="566" spans="8:16" x14ac:dyDescent="0.25">
      <c r="H566" s="96">
        <v>2</v>
      </c>
      <c r="I566" s="66" t="s">
        <v>75</v>
      </c>
      <c r="J566" s="66" t="s">
        <v>75</v>
      </c>
      <c r="K566" s="67" t="s">
        <v>4059</v>
      </c>
      <c r="L566" s="68" t="s">
        <v>75</v>
      </c>
      <c r="M566" s="68" t="s">
        <v>7</v>
      </c>
      <c r="N566" s="69">
        <v>0</v>
      </c>
      <c r="O566" s="68">
        <v>1699</v>
      </c>
      <c r="P566" s="71">
        <v>46388</v>
      </c>
    </row>
    <row r="567" spans="8:16" x14ac:dyDescent="0.25">
      <c r="H567" s="96">
        <v>2</v>
      </c>
      <c r="I567" s="66" t="s">
        <v>75</v>
      </c>
      <c r="J567" s="66" t="s">
        <v>75</v>
      </c>
      <c r="K567" s="67" t="s">
        <v>4059</v>
      </c>
      <c r="L567" s="68" t="s">
        <v>75</v>
      </c>
      <c r="M567" s="68" t="s">
        <v>7</v>
      </c>
      <c r="N567" s="69">
        <v>0</v>
      </c>
      <c r="O567" s="68">
        <v>1699</v>
      </c>
      <c r="P567" s="71">
        <v>46388</v>
      </c>
    </row>
    <row r="568" spans="8:16" x14ac:dyDescent="0.25">
      <c r="H568" s="96">
        <v>2</v>
      </c>
      <c r="I568" s="66" t="s">
        <v>75</v>
      </c>
      <c r="J568" s="66" t="s">
        <v>75</v>
      </c>
      <c r="K568" s="67" t="s">
        <v>4059</v>
      </c>
      <c r="L568" s="68" t="s">
        <v>75</v>
      </c>
      <c r="M568" s="68" t="s">
        <v>7</v>
      </c>
      <c r="N568" s="69">
        <v>0</v>
      </c>
      <c r="O568" s="68">
        <v>1699</v>
      </c>
      <c r="P568" s="71">
        <v>46388</v>
      </c>
    </row>
    <row r="569" spans="8:16" x14ac:dyDescent="0.25">
      <c r="H569" s="96">
        <v>2</v>
      </c>
      <c r="I569" s="66" t="s">
        <v>75</v>
      </c>
      <c r="J569" s="66" t="s">
        <v>75</v>
      </c>
      <c r="K569" s="67" t="s">
        <v>4059</v>
      </c>
      <c r="L569" s="68" t="s">
        <v>75</v>
      </c>
      <c r="M569" s="68" t="s">
        <v>7</v>
      </c>
      <c r="N569" s="69">
        <v>0</v>
      </c>
      <c r="O569" s="68">
        <v>1699</v>
      </c>
      <c r="P569" s="71">
        <v>46388</v>
      </c>
    </row>
    <row r="570" spans="8:16" x14ac:dyDescent="0.25">
      <c r="H570" s="96">
        <v>2</v>
      </c>
      <c r="I570" s="66" t="s">
        <v>75</v>
      </c>
      <c r="J570" s="66" t="s">
        <v>75</v>
      </c>
      <c r="K570" s="67" t="s">
        <v>4059</v>
      </c>
      <c r="L570" s="68" t="s">
        <v>75</v>
      </c>
      <c r="M570" s="68" t="s">
        <v>7</v>
      </c>
      <c r="N570" s="69">
        <v>0</v>
      </c>
      <c r="O570" s="68">
        <v>1699</v>
      </c>
      <c r="P570" s="71">
        <v>46388</v>
      </c>
    </row>
    <row r="571" spans="8:16" x14ac:dyDescent="0.25">
      <c r="H571" s="96">
        <v>2</v>
      </c>
      <c r="I571" s="66" t="s">
        <v>75</v>
      </c>
      <c r="J571" s="66" t="s">
        <v>75</v>
      </c>
      <c r="K571" s="67" t="s">
        <v>4059</v>
      </c>
      <c r="L571" s="68" t="s">
        <v>75</v>
      </c>
      <c r="M571" s="68" t="s">
        <v>7</v>
      </c>
      <c r="N571" s="69">
        <v>0</v>
      </c>
      <c r="O571" s="68">
        <v>1699</v>
      </c>
      <c r="P571" s="71">
        <v>46388</v>
      </c>
    </row>
    <row r="572" spans="8:16" x14ac:dyDescent="0.25">
      <c r="H572" s="96">
        <v>2</v>
      </c>
      <c r="I572" s="66" t="s">
        <v>75</v>
      </c>
      <c r="J572" s="66" t="s">
        <v>75</v>
      </c>
      <c r="K572" s="67" t="s">
        <v>4059</v>
      </c>
      <c r="L572" s="68" t="s">
        <v>75</v>
      </c>
      <c r="M572" s="68" t="s">
        <v>7</v>
      </c>
      <c r="N572" s="69">
        <v>0</v>
      </c>
      <c r="O572" s="68">
        <v>1699</v>
      </c>
      <c r="P572" s="71">
        <v>46388</v>
      </c>
    </row>
    <row r="573" spans="8:16" x14ac:dyDescent="0.25">
      <c r="H573" s="96">
        <v>2</v>
      </c>
      <c r="I573" s="66" t="s">
        <v>75</v>
      </c>
      <c r="J573" s="66" t="s">
        <v>75</v>
      </c>
      <c r="K573" s="67" t="s">
        <v>4059</v>
      </c>
      <c r="L573" s="68" t="s">
        <v>75</v>
      </c>
      <c r="M573" s="68" t="s">
        <v>7</v>
      </c>
      <c r="N573" s="69">
        <v>0</v>
      </c>
      <c r="O573" s="68">
        <v>1699</v>
      </c>
      <c r="P573" s="71">
        <v>46388</v>
      </c>
    </row>
    <row r="574" spans="8:16" x14ac:dyDescent="0.25">
      <c r="H574" s="96">
        <v>2</v>
      </c>
      <c r="I574" s="66" t="s">
        <v>75</v>
      </c>
      <c r="J574" s="66" t="s">
        <v>75</v>
      </c>
      <c r="K574" s="67" t="s">
        <v>4059</v>
      </c>
      <c r="L574" s="68" t="s">
        <v>75</v>
      </c>
      <c r="M574" s="68" t="s">
        <v>7</v>
      </c>
      <c r="N574" s="69">
        <v>0</v>
      </c>
      <c r="O574" s="68">
        <v>1699</v>
      </c>
      <c r="P574" s="71">
        <v>46388</v>
      </c>
    </row>
    <row r="575" spans="8:16" x14ac:dyDescent="0.25">
      <c r="H575" s="96">
        <v>2</v>
      </c>
      <c r="I575" s="66" t="s">
        <v>75</v>
      </c>
      <c r="J575" s="66" t="s">
        <v>75</v>
      </c>
      <c r="K575" s="67" t="s">
        <v>4059</v>
      </c>
      <c r="L575" s="68" t="s">
        <v>75</v>
      </c>
      <c r="M575" s="68" t="s">
        <v>7</v>
      </c>
      <c r="N575" s="69">
        <v>0</v>
      </c>
      <c r="O575" s="68">
        <v>1699</v>
      </c>
      <c r="P575" s="71">
        <v>46388</v>
      </c>
    </row>
    <row r="576" spans="8:16" x14ac:dyDescent="0.25">
      <c r="H576" s="96">
        <v>2</v>
      </c>
      <c r="I576" s="66" t="s">
        <v>75</v>
      </c>
      <c r="J576" s="66" t="s">
        <v>75</v>
      </c>
      <c r="K576" s="67" t="s">
        <v>4059</v>
      </c>
      <c r="L576" s="68" t="s">
        <v>75</v>
      </c>
      <c r="M576" s="68" t="s">
        <v>7</v>
      </c>
      <c r="N576" s="69">
        <v>0</v>
      </c>
      <c r="O576" s="68">
        <v>1699</v>
      </c>
      <c r="P576" s="71">
        <v>46388</v>
      </c>
    </row>
    <row r="577" spans="8:16" x14ac:dyDescent="0.25">
      <c r="H577" s="96">
        <v>2</v>
      </c>
      <c r="I577" s="66" t="s">
        <v>75</v>
      </c>
      <c r="J577" s="66" t="s">
        <v>75</v>
      </c>
      <c r="K577" s="67" t="s">
        <v>4059</v>
      </c>
      <c r="L577" s="68" t="s">
        <v>75</v>
      </c>
      <c r="M577" s="68" t="s">
        <v>7</v>
      </c>
      <c r="N577" s="69">
        <v>0</v>
      </c>
      <c r="O577" s="68">
        <v>1699</v>
      </c>
      <c r="P577" s="71">
        <v>46388</v>
      </c>
    </row>
    <row r="578" spans="8:16" x14ac:dyDescent="0.25">
      <c r="H578" s="96">
        <v>2</v>
      </c>
      <c r="I578" s="66" t="s">
        <v>75</v>
      </c>
      <c r="J578" s="66" t="s">
        <v>75</v>
      </c>
      <c r="K578" s="67" t="s">
        <v>4059</v>
      </c>
      <c r="L578" s="68" t="s">
        <v>75</v>
      </c>
      <c r="M578" s="68" t="s">
        <v>7</v>
      </c>
      <c r="N578" s="69">
        <v>0</v>
      </c>
      <c r="O578" s="68">
        <v>1699</v>
      </c>
      <c r="P578" s="71">
        <v>46388</v>
      </c>
    </row>
    <row r="579" spans="8:16" x14ac:dyDescent="0.25">
      <c r="H579" s="96">
        <v>2</v>
      </c>
      <c r="I579" s="66" t="s">
        <v>75</v>
      </c>
      <c r="J579" s="66" t="s">
        <v>75</v>
      </c>
      <c r="K579" s="67" t="s">
        <v>4059</v>
      </c>
      <c r="L579" s="68" t="s">
        <v>75</v>
      </c>
      <c r="M579" s="68" t="s">
        <v>7</v>
      </c>
      <c r="N579" s="69">
        <v>0</v>
      </c>
      <c r="O579" s="68">
        <v>1699</v>
      </c>
      <c r="P579" s="71">
        <v>46388</v>
      </c>
    </row>
    <row r="580" spans="8:16" x14ac:dyDescent="0.25">
      <c r="H580" s="96">
        <v>72</v>
      </c>
      <c r="I580" s="66">
        <v>395</v>
      </c>
      <c r="J580" s="66" t="s">
        <v>4065</v>
      </c>
      <c r="K580" s="67" t="s">
        <v>4059</v>
      </c>
      <c r="L580" s="68" t="s">
        <v>4066</v>
      </c>
      <c r="M580" s="68" t="s">
        <v>7</v>
      </c>
      <c r="N580" s="69">
        <v>0</v>
      </c>
      <c r="O580" s="68">
        <v>1699</v>
      </c>
      <c r="P580" s="71">
        <v>46388</v>
      </c>
    </row>
    <row r="581" spans="8:16" x14ac:dyDescent="0.25">
      <c r="H581" s="96">
        <v>20</v>
      </c>
      <c r="I581" s="66">
        <v>30</v>
      </c>
      <c r="J581" s="66" t="s">
        <v>586</v>
      </c>
      <c r="K581" s="67" t="s">
        <v>4067</v>
      </c>
      <c r="L581" s="68" t="s">
        <v>4068</v>
      </c>
      <c r="M581" s="68" t="s">
        <v>7</v>
      </c>
      <c r="N581" s="69">
        <v>0</v>
      </c>
      <c r="O581" s="68">
        <v>1843</v>
      </c>
      <c r="P581" s="71">
        <v>41974</v>
      </c>
    </row>
    <row r="582" spans="8:16" x14ac:dyDescent="0.25">
      <c r="H582" s="96">
        <v>4</v>
      </c>
      <c r="I582" s="66" t="s">
        <v>75</v>
      </c>
      <c r="J582" s="66" t="s">
        <v>75</v>
      </c>
      <c r="K582" s="67" t="s">
        <v>4059</v>
      </c>
      <c r="L582" s="68" t="s">
        <v>75</v>
      </c>
      <c r="M582" s="68" t="s">
        <v>7</v>
      </c>
      <c r="N582" s="69">
        <v>0</v>
      </c>
      <c r="O582" s="68">
        <v>1845</v>
      </c>
      <c r="P582" s="71">
        <v>42309</v>
      </c>
    </row>
    <row r="583" spans="8:16" x14ac:dyDescent="0.25">
      <c r="H583" s="96">
        <v>20</v>
      </c>
      <c r="I583" s="66">
        <v>15</v>
      </c>
      <c r="J583" s="66" t="s">
        <v>4069</v>
      </c>
      <c r="K583" s="67" t="s">
        <v>4059</v>
      </c>
      <c r="L583" s="68" t="s">
        <v>4070</v>
      </c>
      <c r="M583" s="68" t="s">
        <v>7</v>
      </c>
      <c r="N583" s="69">
        <v>0</v>
      </c>
      <c r="O583" s="68">
        <v>2012</v>
      </c>
      <c r="P583" s="71">
        <v>43617</v>
      </c>
    </row>
    <row r="584" spans="8:16" x14ac:dyDescent="0.25">
      <c r="H584" s="96">
        <v>15</v>
      </c>
      <c r="I584" s="66">
        <v>8</v>
      </c>
      <c r="J584" s="66" t="s">
        <v>55</v>
      </c>
      <c r="K584" s="67" t="s">
        <v>4071</v>
      </c>
      <c r="L584" s="68" t="s">
        <v>4072</v>
      </c>
      <c r="M584" s="68" t="s">
        <v>7</v>
      </c>
      <c r="N584" s="69">
        <v>0</v>
      </c>
      <c r="O584" s="68">
        <v>2267</v>
      </c>
      <c r="P584" s="71">
        <v>43955</v>
      </c>
    </row>
    <row r="585" spans="8:16" ht="26.25" x14ac:dyDescent="0.25">
      <c r="H585" s="96">
        <v>15</v>
      </c>
      <c r="I585" s="66">
        <v>1056</v>
      </c>
      <c r="J585" s="66" t="s">
        <v>4073</v>
      </c>
      <c r="K585" s="67" t="s">
        <v>4059</v>
      </c>
      <c r="L585" s="68" t="s">
        <v>4074</v>
      </c>
      <c r="M585" s="68" t="s">
        <v>7</v>
      </c>
      <c r="N585" s="69">
        <v>0</v>
      </c>
      <c r="O585" s="68">
        <v>2268</v>
      </c>
      <c r="P585" s="71">
        <v>43955</v>
      </c>
    </row>
    <row r="586" spans="8:16" x14ac:dyDescent="0.25">
      <c r="H586" s="96">
        <v>16</v>
      </c>
      <c r="I586" s="66">
        <v>394</v>
      </c>
      <c r="J586" s="66" t="s">
        <v>4058</v>
      </c>
      <c r="K586" s="67" t="s">
        <v>4059</v>
      </c>
      <c r="L586" s="68" t="s">
        <v>4061</v>
      </c>
      <c r="M586" s="68" t="s">
        <v>8</v>
      </c>
      <c r="N586" s="69">
        <v>0</v>
      </c>
      <c r="O586" s="68">
        <v>1010</v>
      </c>
      <c r="P586" s="71">
        <v>44409</v>
      </c>
    </row>
    <row r="587" spans="8:16" ht="15" customHeight="1" x14ac:dyDescent="0.25">
      <c r="H587" s="96">
        <v>16</v>
      </c>
      <c r="I587" s="66">
        <v>398</v>
      </c>
      <c r="J587" s="66" t="s">
        <v>4058</v>
      </c>
      <c r="K587" s="67" t="s">
        <v>4059</v>
      </c>
      <c r="L587" s="68" t="s">
        <v>4061</v>
      </c>
      <c r="M587" s="68" t="s">
        <v>8</v>
      </c>
      <c r="N587" s="69">
        <v>0</v>
      </c>
      <c r="O587" s="68">
        <v>1010</v>
      </c>
      <c r="P587" s="71">
        <v>44409</v>
      </c>
    </row>
    <row r="588" spans="8:16" ht="15" customHeight="1" x14ac:dyDescent="0.25">
      <c r="H588" s="96">
        <v>16</v>
      </c>
      <c r="I588" s="66">
        <v>406</v>
      </c>
      <c r="J588" s="66" t="s">
        <v>4058</v>
      </c>
      <c r="K588" s="67" t="s">
        <v>4059</v>
      </c>
      <c r="L588" s="68" t="s">
        <v>4061</v>
      </c>
      <c r="M588" s="68" t="s">
        <v>8</v>
      </c>
      <c r="N588" s="69">
        <v>0</v>
      </c>
      <c r="O588" s="68">
        <v>1010</v>
      </c>
      <c r="P588" s="71">
        <v>44409</v>
      </c>
    </row>
    <row r="589" spans="8:16" ht="15" customHeight="1" x14ac:dyDescent="0.25">
      <c r="H589" s="96">
        <v>3</v>
      </c>
      <c r="I589" s="66" t="s">
        <v>75</v>
      </c>
      <c r="J589" s="66" t="s">
        <v>75</v>
      </c>
      <c r="K589" s="67" t="s">
        <v>4059</v>
      </c>
      <c r="L589" s="68" t="s">
        <v>75</v>
      </c>
      <c r="M589" s="68" t="s">
        <v>8</v>
      </c>
      <c r="N589" s="69">
        <v>0</v>
      </c>
      <c r="O589" s="68">
        <v>1073</v>
      </c>
      <c r="P589" s="71">
        <v>45444</v>
      </c>
    </row>
    <row r="590" spans="8:16" ht="15" customHeight="1" x14ac:dyDescent="0.25">
      <c r="H590" s="96">
        <v>30</v>
      </c>
      <c r="I590" s="66">
        <v>135</v>
      </c>
      <c r="J590" s="66" t="s">
        <v>4075</v>
      </c>
      <c r="K590" s="67" t="s">
        <v>4059</v>
      </c>
      <c r="L590" s="68" t="s">
        <v>4076</v>
      </c>
      <c r="M590" s="68" t="s">
        <v>8</v>
      </c>
      <c r="N590" s="69">
        <v>0</v>
      </c>
      <c r="O590" s="68">
        <v>1846</v>
      </c>
      <c r="P590" s="71">
        <v>41974</v>
      </c>
    </row>
    <row r="591" spans="8:16" ht="15" customHeight="1" x14ac:dyDescent="0.25">
      <c r="H591" s="96">
        <v>20</v>
      </c>
      <c r="I591" s="66">
        <v>1</v>
      </c>
      <c r="J591" s="66" t="s">
        <v>1514</v>
      </c>
      <c r="K591" s="67" t="s">
        <v>4059</v>
      </c>
      <c r="L591" s="68" t="s">
        <v>4077</v>
      </c>
      <c r="M591" s="68" t="s">
        <v>8</v>
      </c>
      <c r="N591" s="69">
        <v>0</v>
      </c>
      <c r="O591" s="68">
        <v>1847</v>
      </c>
      <c r="P591" s="71">
        <v>41974</v>
      </c>
    </row>
    <row r="592" spans="8:16" ht="15" customHeight="1" x14ac:dyDescent="0.25">
      <c r="H592" s="96">
        <v>6</v>
      </c>
      <c r="I592" s="66">
        <v>401</v>
      </c>
      <c r="J592" s="66" t="s">
        <v>4078</v>
      </c>
      <c r="K592" s="67" t="s">
        <v>4059</v>
      </c>
      <c r="L592" s="68" t="s">
        <v>4079</v>
      </c>
      <c r="M592" s="68" t="s">
        <v>8</v>
      </c>
      <c r="N592" s="69">
        <v>0</v>
      </c>
      <c r="O592" s="68">
        <v>2661</v>
      </c>
      <c r="P592" s="71">
        <v>44593</v>
      </c>
    </row>
    <row r="593" spans="8:16" ht="15" customHeight="1" x14ac:dyDescent="0.25">
      <c r="H593" s="96">
        <v>6</v>
      </c>
      <c r="I593" s="66">
        <v>400</v>
      </c>
      <c r="J593" s="66" t="s">
        <v>4080</v>
      </c>
      <c r="K593" s="67" t="s">
        <v>4059</v>
      </c>
      <c r="L593" s="68" t="s">
        <v>4081</v>
      </c>
      <c r="M593" s="68" t="s">
        <v>8</v>
      </c>
      <c r="N593" s="69">
        <v>0</v>
      </c>
      <c r="O593" s="68">
        <v>2661</v>
      </c>
      <c r="P593" s="71">
        <v>44593</v>
      </c>
    </row>
    <row r="594" spans="8:16" ht="15" customHeight="1" x14ac:dyDescent="0.25">
      <c r="H594" s="96">
        <v>25</v>
      </c>
      <c r="I594" s="66">
        <v>275</v>
      </c>
      <c r="J594" s="66" t="s">
        <v>4082</v>
      </c>
      <c r="K594" s="67" t="s">
        <v>4059</v>
      </c>
      <c r="L594" s="68" t="s">
        <v>4083</v>
      </c>
      <c r="M594" s="68" t="s">
        <v>9</v>
      </c>
      <c r="N594" s="69">
        <v>0</v>
      </c>
      <c r="O594" s="68">
        <v>1417</v>
      </c>
      <c r="P594" s="71">
        <v>42309</v>
      </c>
    </row>
    <row r="595" spans="8:16" ht="15" customHeight="1" x14ac:dyDescent="0.25">
      <c r="H595" s="96">
        <v>22</v>
      </c>
      <c r="I595" s="66">
        <v>467</v>
      </c>
      <c r="J595" s="66" t="s">
        <v>4084</v>
      </c>
      <c r="K595" s="67" t="s">
        <v>4059</v>
      </c>
      <c r="L595" s="68" t="s">
        <v>4085</v>
      </c>
      <c r="M595" s="68" t="s">
        <v>9</v>
      </c>
      <c r="N595" s="69">
        <v>0</v>
      </c>
      <c r="O595" s="68">
        <v>1418</v>
      </c>
      <c r="P595" s="71">
        <v>42309</v>
      </c>
    </row>
    <row r="596" spans="8:16" ht="15" customHeight="1" x14ac:dyDescent="0.25">
      <c r="H596" s="96">
        <v>12</v>
      </c>
      <c r="I596" s="66">
        <v>414</v>
      </c>
      <c r="J596" s="66" t="s">
        <v>4080</v>
      </c>
      <c r="K596" s="67" t="s">
        <v>4059</v>
      </c>
      <c r="L596" s="68" t="s">
        <v>4081</v>
      </c>
      <c r="M596" s="68" t="s">
        <v>9</v>
      </c>
      <c r="N596" s="69">
        <v>0</v>
      </c>
      <c r="O596" s="68">
        <v>1845</v>
      </c>
      <c r="P596" s="71">
        <v>42309</v>
      </c>
    </row>
    <row r="597" spans="8:16" ht="26.25" x14ac:dyDescent="0.25">
      <c r="H597" s="96">
        <v>13</v>
      </c>
      <c r="I597" s="66">
        <v>5</v>
      </c>
      <c r="J597" s="66" t="s">
        <v>4086</v>
      </c>
      <c r="K597" s="67" t="s">
        <v>4087</v>
      </c>
      <c r="L597" s="68" t="s">
        <v>4088</v>
      </c>
      <c r="M597" s="68" t="s">
        <v>9</v>
      </c>
      <c r="N597" s="69">
        <v>0</v>
      </c>
      <c r="O597" s="68">
        <v>2014</v>
      </c>
      <c r="P597" s="71">
        <v>43040</v>
      </c>
    </row>
    <row r="598" spans="8:16" x14ac:dyDescent="0.25">
      <c r="H598" s="96">
        <v>45</v>
      </c>
      <c r="I598" s="66">
        <v>381</v>
      </c>
      <c r="J598" s="66" t="s">
        <v>4063</v>
      </c>
      <c r="K598" s="67" t="s">
        <v>4059</v>
      </c>
      <c r="L598" s="68" t="s">
        <v>4064</v>
      </c>
      <c r="M598" s="68" t="s">
        <v>9</v>
      </c>
      <c r="N598" s="69">
        <v>0</v>
      </c>
      <c r="O598" s="68">
        <v>2823</v>
      </c>
      <c r="P598" s="71">
        <v>45689</v>
      </c>
    </row>
    <row r="599" spans="8:16" x14ac:dyDescent="0.25">
      <c r="H599" s="96">
        <v>2</v>
      </c>
      <c r="I599" s="66" t="s">
        <v>75</v>
      </c>
      <c r="J599" s="66" t="s">
        <v>75</v>
      </c>
      <c r="K599" s="67" t="s">
        <v>4059</v>
      </c>
      <c r="L599" s="68" t="s">
        <v>75</v>
      </c>
      <c r="M599" s="68" t="s">
        <v>11</v>
      </c>
      <c r="N599" s="69">
        <v>47172.348525000001</v>
      </c>
      <c r="O599" s="68">
        <v>1071</v>
      </c>
      <c r="P599" s="71">
        <v>44927</v>
      </c>
    </row>
    <row r="600" spans="8:16" x14ac:dyDescent="0.25">
      <c r="H600" s="96">
        <v>2</v>
      </c>
      <c r="I600" s="66" t="s">
        <v>75</v>
      </c>
      <c r="J600" s="66" t="s">
        <v>75</v>
      </c>
      <c r="K600" s="67" t="s">
        <v>4059</v>
      </c>
      <c r="L600" s="68" t="s">
        <v>75</v>
      </c>
      <c r="M600" s="68" t="s">
        <v>11</v>
      </c>
      <c r="N600" s="69">
        <v>6278.0618249999998</v>
      </c>
      <c r="O600" s="68">
        <v>1073</v>
      </c>
      <c r="P600" s="71">
        <v>45444</v>
      </c>
    </row>
    <row r="601" spans="8:16" x14ac:dyDescent="0.25">
      <c r="H601" s="96">
        <v>2</v>
      </c>
      <c r="I601" s="66" t="s">
        <v>75</v>
      </c>
      <c r="J601" s="66" t="s">
        <v>75</v>
      </c>
      <c r="K601" s="67" t="s">
        <v>4059</v>
      </c>
      <c r="L601" s="68" t="s">
        <v>75</v>
      </c>
      <c r="M601" s="68" t="s">
        <v>11</v>
      </c>
      <c r="N601" s="69">
        <v>57847.175824999998</v>
      </c>
      <c r="O601" s="68">
        <v>1073</v>
      </c>
      <c r="P601" s="71">
        <v>45444</v>
      </c>
    </row>
    <row r="602" spans="8:16" x14ac:dyDescent="0.25">
      <c r="H602" s="96">
        <v>2</v>
      </c>
      <c r="I602" s="66" t="s">
        <v>75</v>
      </c>
      <c r="J602" s="66" t="s">
        <v>75</v>
      </c>
      <c r="K602" s="67" t="s">
        <v>4059</v>
      </c>
      <c r="L602" s="68" t="s">
        <v>75</v>
      </c>
      <c r="M602" s="68" t="s">
        <v>11</v>
      </c>
      <c r="N602" s="69">
        <v>49770.895025000005</v>
      </c>
      <c r="O602" s="68">
        <v>1073</v>
      </c>
      <c r="P602" s="71">
        <v>45444</v>
      </c>
    </row>
    <row r="603" spans="8:16" x14ac:dyDescent="0.25">
      <c r="H603" s="96">
        <v>2</v>
      </c>
      <c r="I603" s="66" t="s">
        <v>75</v>
      </c>
      <c r="J603" s="66" t="s">
        <v>75</v>
      </c>
      <c r="K603" s="67" t="s">
        <v>4059</v>
      </c>
      <c r="L603" s="68" t="s">
        <v>75</v>
      </c>
      <c r="M603" s="68" t="s">
        <v>11</v>
      </c>
      <c r="N603" s="69">
        <v>2999.7918249999998</v>
      </c>
      <c r="O603" s="68">
        <v>1073</v>
      </c>
      <c r="P603" s="71">
        <v>45444</v>
      </c>
    </row>
    <row r="604" spans="8:16" x14ac:dyDescent="0.25">
      <c r="H604" s="96">
        <v>2</v>
      </c>
      <c r="I604" s="66" t="s">
        <v>75</v>
      </c>
      <c r="J604" s="66" t="s">
        <v>75</v>
      </c>
      <c r="K604" s="67" t="s">
        <v>4059</v>
      </c>
      <c r="L604" s="68" t="s">
        <v>75</v>
      </c>
      <c r="M604" s="68" t="s">
        <v>11</v>
      </c>
      <c r="N604" s="69">
        <v>11292.121825000002</v>
      </c>
      <c r="O604" s="68">
        <v>1073</v>
      </c>
      <c r="P604" s="71">
        <v>45444</v>
      </c>
    </row>
    <row r="605" spans="8:16" x14ac:dyDescent="0.25">
      <c r="H605" s="96">
        <v>4</v>
      </c>
      <c r="I605" s="66" t="s">
        <v>75</v>
      </c>
      <c r="J605" s="66" t="s">
        <v>75</v>
      </c>
      <c r="K605" s="67" t="s">
        <v>4059</v>
      </c>
      <c r="L605" s="68" t="s">
        <v>75</v>
      </c>
      <c r="M605" s="68" t="s">
        <v>12</v>
      </c>
      <c r="N605" s="69">
        <v>284388.37220000004</v>
      </c>
      <c r="O605" s="68">
        <v>1071</v>
      </c>
      <c r="P605" s="71">
        <v>44927</v>
      </c>
    </row>
    <row r="606" spans="8:16" x14ac:dyDescent="0.25">
      <c r="H606" s="96">
        <v>4</v>
      </c>
      <c r="I606" s="66" t="s">
        <v>75</v>
      </c>
      <c r="J606" s="66" t="s">
        <v>75</v>
      </c>
      <c r="K606" s="67" t="s">
        <v>4059</v>
      </c>
      <c r="L606" s="68" t="s">
        <v>75</v>
      </c>
      <c r="M606" s="68" t="s">
        <v>12</v>
      </c>
      <c r="N606" s="69">
        <v>237551.44180000003</v>
      </c>
      <c r="O606" s="68">
        <v>1071</v>
      </c>
      <c r="P606" s="71">
        <v>44927</v>
      </c>
    </row>
    <row r="607" spans="8:16" x14ac:dyDescent="0.25">
      <c r="H607" s="96">
        <v>4</v>
      </c>
      <c r="I607" s="66" t="s">
        <v>75</v>
      </c>
      <c r="J607" s="66" t="s">
        <v>75</v>
      </c>
      <c r="K607" s="67" t="s">
        <v>4059</v>
      </c>
      <c r="L607" s="68" t="s">
        <v>75</v>
      </c>
      <c r="M607" s="68" t="s">
        <v>12</v>
      </c>
      <c r="N607" s="69">
        <v>224163.80726999999</v>
      </c>
      <c r="O607" s="68">
        <v>1071</v>
      </c>
      <c r="P607" s="71">
        <v>44927</v>
      </c>
    </row>
    <row r="608" spans="8:16" x14ac:dyDescent="0.25">
      <c r="H608" s="96">
        <v>2</v>
      </c>
      <c r="I608" s="66" t="s">
        <v>75</v>
      </c>
      <c r="J608" s="66" t="s">
        <v>75</v>
      </c>
      <c r="K608" s="67" t="s">
        <v>4059</v>
      </c>
      <c r="L608" s="68" t="s">
        <v>75</v>
      </c>
      <c r="M608" s="68" t="s">
        <v>12</v>
      </c>
      <c r="N608" s="69">
        <v>250911.44459500001</v>
      </c>
      <c r="O608" s="68">
        <v>1071</v>
      </c>
      <c r="P608" s="71">
        <v>44927</v>
      </c>
    </row>
    <row r="609" spans="1:16" x14ac:dyDescent="0.25">
      <c r="H609" s="96">
        <v>2</v>
      </c>
      <c r="I609" s="66" t="s">
        <v>75</v>
      </c>
      <c r="J609" s="66" t="s">
        <v>75</v>
      </c>
      <c r="K609" s="67" t="s">
        <v>4059</v>
      </c>
      <c r="L609" s="68" t="s">
        <v>75</v>
      </c>
      <c r="M609" s="68" t="s">
        <v>12</v>
      </c>
      <c r="N609" s="69">
        <v>205087.65852500001</v>
      </c>
      <c r="O609" s="68">
        <v>1071</v>
      </c>
      <c r="P609" s="71">
        <v>44927</v>
      </c>
    </row>
    <row r="610" spans="1:16" x14ac:dyDescent="0.25">
      <c r="H610" s="96">
        <v>2</v>
      </c>
      <c r="I610" s="66" t="s">
        <v>75</v>
      </c>
      <c r="J610" s="66" t="s">
        <v>75</v>
      </c>
      <c r="K610" s="67" t="s">
        <v>4059</v>
      </c>
      <c r="L610" s="68" t="s">
        <v>75</v>
      </c>
      <c r="M610" s="68" t="s">
        <v>12</v>
      </c>
      <c r="N610" s="69">
        <v>149842.80637999999</v>
      </c>
      <c r="O610" s="68">
        <v>1072</v>
      </c>
      <c r="P610" s="71">
        <v>45017</v>
      </c>
    </row>
    <row r="611" spans="1:16" x14ac:dyDescent="0.25">
      <c r="H611" s="96">
        <v>2</v>
      </c>
      <c r="I611" s="66" t="s">
        <v>75</v>
      </c>
      <c r="J611" s="66" t="s">
        <v>75</v>
      </c>
      <c r="K611" s="67" t="s">
        <v>4059</v>
      </c>
      <c r="L611" s="68" t="s">
        <v>75</v>
      </c>
      <c r="M611" s="68" t="s">
        <v>12</v>
      </c>
      <c r="N611" s="69">
        <v>145554.92363</v>
      </c>
      <c r="O611" s="68">
        <v>1072</v>
      </c>
      <c r="P611" s="71">
        <v>45017</v>
      </c>
    </row>
    <row r="612" spans="1:16" x14ac:dyDescent="0.25">
      <c r="H612" s="96">
        <v>2</v>
      </c>
      <c r="I612" s="66" t="s">
        <v>75</v>
      </c>
      <c r="J612" s="66" t="s">
        <v>75</v>
      </c>
      <c r="K612" s="67" t="s">
        <v>4059</v>
      </c>
      <c r="L612" s="68" t="s">
        <v>75</v>
      </c>
      <c r="M612" s="68" t="s">
        <v>12</v>
      </c>
      <c r="N612" s="69">
        <v>126679.68363</v>
      </c>
      <c r="O612" s="68">
        <v>1072</v>
      </c>
      <c r="P612" s="71">
        <v>45017</v>
      </c>
    </row>
    <row r="613" spans="1:16" x14ac:dyDescent="0.25">
      <c r="H613" s="96">
        <v>2</v>
      </c>
      <c r="I613" s="66" t="s">
        <v>75</v>
      </c>
      <c r="J613" s="66" t="s">
        <v>75</v>
      </c>
      <c r="K613" s="67" t="s">
        <v>4059</v>
      </c>
      <c r="L613" s="68" t="s">
        <v>75</v>
      </c>
      <c r="M613" s="68" t="s">
        <v>12</v>
      </c>
      <c r="N613" s="69">
        <v>140471.60638000001</v>
      </c>
      <c r="O613" s="68">
        <v>1072</v>
      </c>
      <c r="P613" s="71">
        <v>45017</v>
      </c>
    </row>
    <row r="614" spans="1:16" x14ac:dyDescent="0.25">
      <c r="H614" s="96">
        <v>2</v>
      </c>
      <c r="I614" s="66" t="s">
        <v>75</v>
      </c>
      <c r="J614" s="66" t="s">
        <v>75</v>
      </c>
      <c r="K614" s="67" t="s">
        <v>4059</v>
      </c>
      <c r="L614" s="68" t="s">
        <v>75</v>
      </c>
      <c r="M614" s="68" t="s">
        <v>12</v>
      </c>
      <c r="N614" s="69">
        <v>141647.22638000001</v>
      </c>
      <c r="O614" s="68">
        <v>1072</v>
      </c>
      <c r="P614" s="71">
        <v>45017</v>
      </c>
    </row>
    <row r="615" spans="1:16" x14ac:dyDescent="0.25">
      <c r="H615" s="96">
        <v>2</v>
      </c>
      <c r="I615" s="66" t="s">
        <v>75</v>
      </c>
      <c r="J615" s="66" t="s">
        <v>75</v>
      </c>
      <c r="K615" s="67" t="s">
        <v>4059</v>
      </c>
      <c r="L615" s="68" t="s">
        <v>75</v>
      </c>
      <c r="M615" s="68" t="s">
        <v>12</v>
      </c>
      <c r="N615" s="69">
        <v>150367.32638000001</v>
      </c>
      <c r="O615" s="68">
        <v>1072</v>
      </c>
      <c r="P615" s="71">
        <v>45017</v>
      </c>
    </row>
    <row r="616" spans="1:16" x14ac:dyDescent="0.25">
      <c r="H616" s="96">
        <v>2</v>
      </c>
      <c r="I616" s="66" t="s">
        <v>75</v>
      </c>
      <c r="J616" s="66" t="s">
        <v>75</v>
      </c>
      <c r="K616" s="67" t="s">
        <v>4059</v>
      </c>
      <c r="L616" s="68" t="s">
        <v>75</v>
      </c>
      <c r="M616" s="68" t="s">
        <v>12</v>
      </c>
      <c r="N616" s="69">
        <v>150367.32638000001</v>
      </c>
      <c r="O616" s="68">
        <v>1072</v>
      </c>
      <c r="P616" s="71">
        <v>45017</v>
      </c>
    </row>
    <row r="617" spans="1:16" x14ac:dyDescent="0.25">
      <c r="H617" s="96">
        <v>2</v>
      </c>
      <c r="I617" s="66" t="s">
        <v>75</v>
      </c>
      <c r="J617" s="66" t="s">
        <v>75</v>
      </c>
      <c r="K617" s="67" t="s">
        <v>4059</v>
      </c>
      <c r="L617" s="68" t="s">
        <v>75</v>
      </c>
      <c r="M617" s="68" t="s">
        <v>12</v>
      </c>
      <c r="N617" s="69">
        <v>150455.38638000001</v>
      </c>
      <c r="O617" s="68">
        <v>1072</v>
      </c>
      <c r="P617" s="71">
        <v>45017</v>
      </c>
    </row>
    <row r="618" spans="1:16" x14ac:dyDescent="0.25">
      <c r="H618" s="96">
        <v>2</v>
      </c>
      <c r="I618" s="66" t="s">
        <v>75</v>
      </c>
      <c r="J618" s="66" t="s">
        <v>75</v>
      </c>
      <c r="K618" s="67" t="s">
        <v>4059</v>
      </c>
      <c r="L618" s="68" t="s">
        <v>75</v>
      </c>
      <c r="M618" s="68" t="s">
        <v>12</v>
      </c>
      <c r="N618" s="69">
        <v>145830.57363</v>
      </c>
      <c r="O618" s="68">
        <v>1072</v>
      </c>
      <c r="P618" s="71">
        <v>45017</v>
      </c>
    </row>
    <row r="619" spans="1:16" x14ac:dyDescent="0.25">
      <c r="H619" s="96">
        <v>2</v>
      </c>
      <c r="I619" s="66" t="s">
        <v>75</v>
      </c>
      <c r="J619" s="66" t="s">
        <v>75</v>
      </c>
      <c r="K619" s="67" t="s">
        <v>4059</v>
      </c>
      <c r="L619" s="68" t="s">
        <v>75</v>
      </c>
      <c r="M619" s="68" t="s">
        <v>12</v>
      </c>
      <c r="N619" s="69">
        <v>146014.33363000001</v>
      </c>
      <c r="O619" s="68">
        <v>1072</v>
      </c>
      <c r="P619" s="71">
        <v>45017</v>
      </c>
    </row>
    <row r="620" spans="1:16" ht="15.75" thickBot="1" x14ac:dyDescent="0.3">
      <c r="D620" s="105"/>
      <c r="E620" s="376"/>
      <c r="F620" s="377"/>
      <c r="G620" s="127"/>
      <c r="H620" s="128"/>
      <c r="I620" s="90"/>
    </row>
    <row r="621" spans="1:16" ht="45.75" customHeight="1" thickBot="1" x14ac:dyDescent="0.3">
      <c r="A621" s="865" t="s">
        <v>4089</v>
      </c>
      <c r="B621" s="50"/>
      <c r="C621" s="178"/>
      <c r="D621" s="9"/>
      <c r="E621" s="176"/>
      <c r="F621" s="10"/>
    </row>
    <row r="622" spans="1:16" ht="16.5" thickTop="1" thickBot="1" x14ac:dyDescent="0.3">
      <c r="A622" s="11"/>
      <c r="B622" s="12"/>
      <c r="C622" s="176"/>
      <c r="D622" s="9"/>
      <c r="E622" s="176"/>
      <c r="F622" s="10"/>
    </row>
    <row r="623" spans="1:16" ht="45.75" customHeight="1" thickTop="1" thickBot="1" x14ac:dyDescent="0.3">
      <c r="A623" s="866" t="s">
        <v>16</v>
      </c>
      <c r="B623" s="12"/>
      <c r="C623" s="176"/>
      <c r="D623" s="9"/>
      <c r="E623" s="176"/>
      <c r="F623" s="10"/>
      <c r="H623" s="867" t="s">
        <v>17</v>
      </c>
      <c r="I623" s="54"/>
    </row>
    <row r="624" spans="1:16" ht="16.5" thickTop="1" thickBot="1" x14ac:dyDescent="0.3">
      <c r="A624" s="11"/>
      <c r="B624" s="12"/>
      <c r="C624" s="176"/>
      <c r="D624" s="9"/>
      <c r="E624" s="178"/>
      <c r="F624" s="14"/>
    </row>
    <row r="625" spans="1:16" ht="45.75" customHeight="1" thickTop="1" thickBot="1" x14ac:dyDescent="0.3">
      <c r="A625" s="853" t="s">
        <v>2</v>
      </c>
      <c r="B625" s="854" t="s">
        <v>3</v>
      </c>
      <c r="C625" s="855" t="s">
        <v>4</v>
      </c>
      <c r="D625" s="854" t="s">
        <v>5</v>
      </c>
      <c r="E625" s="856" t="s">
        <v>4</v>
      </c>
      <c r="F625" s="857" t="s">
        <v>6</v>
      </c>
      <c r="G625" s="55"/>
      <c r="H625" s="868" t="s">
        <v>18</v>
      </c>
      <c r="I625" s="869" t="s">
        <v>19</v>
      </c>
      <c r="J625" s="870" t="s">
        <v>20</v>
      </c>
      <c r="K625" s="870" t="s">
        <v>21</v>
      </c>
      <c r="L625" s="870" t="s">
        <v>22</v>
      </c>
      <c r="M625" s="870" t="s">
        <v>23</v>
      </c>
      <c r="N625" s="871" t="s">
        <v>6</v>
      </c>
      <c r="O625" s="870" t="s">
        <v>24</v>
      </c>
      <c r="P625" s="872" t="s">
        <v>25</v>
      </c>
    </row>
    <row r="626" spans="1:16" ht="15.75" thickTop="1" x14ac:dyDescent="0.25">
      <c r="A626" s="20" t="s">
        <v>7</v>
      </c>
      <c r="B626" s="21">
        <v>14</v>
      </c>
      <c r="C626" s="27">
        <f>B626/B$635</f>
        <v>0.53846153846153844</v>
      </c>
      <c r="D626" s="23">
        <v>124</v>
      </c>
      <c r="E626" s="27">
        <f>D626/D$635</f>
        <v>0.49402390438247012</v>
      </c>
      <c r="F626" s="24"/>
      <c r="G626" s="316"/>
      <c r="H626" s="96">
        <v>2</v>
      </c>
      <c r="I626" s="66" t="s">
        <v>75</v>
      </c>
      <c r="J626" s="66" t="s">
        <v>75</v>
      </c>
      <c r="K626" s="67" t="s">
        <v>4090</v>
      </c>
      <c r="L626" s="68" t="s">
        <v>75</v>
      </c>
      <c r="M626" s="68" t="s">
        <v>7</v>
      </c>
      <c r="N626" s="69">
        <v>0</v>
      </c>
      <c r="O626" s="68">
        <v>1242</v>
      </c>
      <c r="P626" s="71" t="e">
        <v>#N/A</v>
      </c>
    </row>
    <row r="627" spans="1:16" x14ac:dyDescent="0.25">
      <c r="A627" s="25" t="s">
        <v>8</v>
      </c>
      <c r="B627" s="26">
        <v>11</v>
      </c>
      <c r="C627" s="27">
        <f>B627/B$635</f>
        <v>0.42307692307692307</v>
      </c>
      <c r="D627" s="28">
        <v>107</v>
      </c>
      <c r="E627" s="27">
        <f>D627/D$635</f>
        <v>0.42629482071713148</v>
      </c>
      <c r="F627" s="29"/>
      <c r="G627" s="136"/>
      <c r="H627" s="96">
        <v>2</v>
      </c>
      <c r="I627" s="66" t="s">
        <v>75</v>
      </c>
      <c r="J627" s="66" t="s">
        <v>75</v>
      </c>
      <c r="K627" s="67" t="s">
        <v>4090</v>
      </c>
      <c r="L627" s="68" t="s">
        <v>75</v>
      </c>
      <c r="M627" s="68" t="s">
        <v>7</v>
      </c>
      <c r="N627" s="69">
        <v>0</v>
      </c>
      <c r="O627" s="68">
        <v>1242</v>
      </c>
      <c r="P627" s="71" t="e">
        <v>#N/A</v>
      </c>
    </row>
    <row r="628" spans="1:16" x14ac:dyDescent="0.25">
      <c r="A628" s="25" t="s">
        <v>9</v>
      </c>
      <c r="B628" s="30">
        <v>0</v>
      </c>
      <c r="C628" s="27">
        <f>B628/B$635</f>
        <v>0</v>
      </c>
      <c r="D628" s="32">
        <v>0</v>
      </c>
      <c r="E628" s="27">
        <f>D628/D$635</f>
        <v>0</v>
      </c>
      <c r="F628" s="29"/>
      <c r="H628" s="96">
        <v>2</v>
      </c>
      <c r="I628" s="66" t="s">
        <v>75</v>
      </c>
      <c r="J628" s="66" t="s">
        <v>75</v>
      </c>
      <c r="K628" s="67" t="s">
        <v>4090</v>
      </c>
      <c r="L628" s="68" t="s">
        <v>75</v>
      </c>
      <c r="M628" s="68" t="s">
        <v>7</v>
      </c>
      <c r="N628" s="69">
        <v>0</v>
      </c>
      <c r="O628" s="68">
        <v>1242</v>
      </c>
      <c r="P628" s="71" t="e">
        <v>#N/A</v>
      </c>
    </row>
    <row r="629" spans="1:16" x14ac:dyDescent="0.25">
      <c r="A629" s="858" t="s">
        <v>10</v>
      </c>
      <c r="B629" s="859">
        <f>SUM(B626:B628)</f>
        <v>25</v>
      </c>
      <c r="C629" s="860">
        <f t="shared" ref="C629:F629" si="18">SUM(C626:C628)</f>
        <v>0.96153846153846145</v>
      </c>
      <c r="D629" s="859">
        <f t="shared" si="18"/>
        <v>231</v>
      </c>
      <c r="E629" s="860">
        <f t="shared" si="18"/>
        <v>0.92031872509960166</v>
      </c>
      <c r="F629" s="861">
        <f t="shared" si="18"/>
        <v>0</v>
      </c>
      <c r="G629" s="127"/>
      <c r="H629" s="96">
        <v>11</v>
      </c>
      <c r="I629" s="66">
        <v>1210</v>
      </c>
      <c r="J629" s="66" t="s">
        <v>3200</v>
      </c>
      <c r="K629" s="67" t="s">
        <v>4090</v>
      </c>
      <c r="L629" s="68" t="s">
        <v>4091</v>
      </c>
      <c r="M629" s="68" t="s">
        <v>7</v>
      </c>
      <c r="N629" s="69">
        <v>0</v>
      </c>
      <c r="O629" s="68">
        <v>1419</v>
      </c>
      <c r="P629" s="71">
        <v>42309</v>
      </c>
    </row>
    <row r="630" spans="1:16" x14ac:dyDescent="0.25">
      <c r="A630" s="26"/>
      <c r="B630" s="30"/>
      <c r="C630" s="39"/>
      <c r="D630" s="30"/>
      <c r="E630" s="40"/>
      <c r="F630" s="41"/>
      <c r="G630" s="127"/>
      <c r="H630" s="96">
        <v>11</v>
      </c>
      <c r="I630" s="66">
        <v>1208</v>
      </c>
      <c r="J630" s="66" t="s">
        <v>3200</v>
      </c>
      <c r="K630" s="67" t="s">
        <v>4090</v>
      </c>
      <c r="L630" s="68" t="s">
        <v>4091</v>
      </c>
      <c r="M630" s="68" t="s">
        <v>7</v>
      </c>
      <c r="N630" s="69">
        <v>0</v>
      </c>
      <c r="O630" s="68">
        <v>1419</v>
      </c>
      <c r="P630" s="71">
        <v>42309</v>
      </c>
    </row>
    <row r="631" spans="1:16" x14ac:dyDescent="0.25">
      <c r="A631" s="26" t="s">
        <v>11</v>
      </c>
      <c r="B631" s="30">
        <v>1</v>
      </c>
      <c r="C631" s="27">
        <f>B631/B$635</f>
        <v>3.8461538461538464E-2</v>
      </c>
      <c r="D631" s="32">
        <v>20</v>
      </c>
      <c r="E631" s="27">
        <f>D631/D$635</f>
        <v>7.9681274900398405E-2</v>
      </c>
      <c r="F631" s="413">
        <f>N651</f>
        <v>69532.719964999997</v>
      </c>
      <c r="G631" s="127"/>
      <c r="H631" s="96">
        <v>11</v>
      </c>
      <c r="I631" s="66">
        <v>1204</v>
      </c>
      <c r="J631" s="66" t="s">
        <v>3200</v>
      </c>
      <c r="K631" s="67" t="s">
        <v>4090</v>
      </c>
      <c r="L631" s="68" t="s">
        <v>4091</v>
      </c>
      <c r="M631" s="68" t="s">
        <v>7</v>
      </c>
      <c r="N631" s="69">
        <v>0</v>
      </c>
      <c r="O631" s="68">
        <v>1419</v>
      </c>
      <c r="P631" s="71">
        <v>42309</v>
      </c>
    </row>
    <row r="632" spans="1:16" x14ac:dyDescent="0.25">
      <c r="A632" s="26" t="s">
        <v>12</v>
      </c>
      <c r="B632" s="30">
        <v>0</v>
      </c>
      <c r="C632" s="27">
        <f>B632/B$635</f>
        <v>0</v>
      </c>
      <c r="D632" s="32">
        <v>0</v>
      </c>
      <c r="E632" s="27"/>
      <c r="F632" s="413">
        <v>0</v>
      </c>
      <c r="G632" s="136"/>
      <c r="H632" s="96">
        <v>11</v>
      </c>
      <c r="I632" s="66">
        <v>1206</v>
      </c>
      <c r="J632" s="66" t="s">
        <v>3200</v>
      </c>
      <c r="K632" s="67" t="s">
        <v>4090</v>
      </c>
      <c r="L632" s="68" t="s">
        <v>4091</v>
      </c>
      <c r="M632" s="68" t="s">
        <v>7</v>
      </c>
      <c r="N632" s="69">
        <v>0</v>
      </c>
      <c r="O632" s="68">
        <v>1419</v>
      </c>
      <c r="P632" s="71">
        <v>42309</v>
      </c>
    </row>
    <row r="633" spans="1:16" x14ac:dyDescent="0.25">
      <c r="A633" s="858" t="s">
        <v>13</v>
      </c>
      <c r="B633" s="859">
        <f>SUM(B631:B632)</f>
        <v>1</v>
      </c>
      <c r="C633" s="860">
        <f t="shared" ref="C633:F633" si="19">SUM(C631:C632)</f>
        <v>3.8461538461538464E-2</v>
      </c>
      <c r="D633" s="859">
        <f t="shared" si="19"/>
        <v>20</v>
      </c>
      <c r="E633" s="860">
        <f t="shared" si="19"/>
        <v>7.9681274900398405E-2</v>
      </c>
      <c r="F633" s="861">
        <f t="shared" si="19"/>
        <v>69532.719964999997</v>
      </c>
      <c r="H633" s="96">
        <v>11</v>
      </c>
      <c r="I633" s="66">
        <v>1200</v>
      </c>
      <c r="J633" s="66" t="s">
        <v>3200</v>
      </c>
      <c r="K633" s="67" t="s">
        <v>4090</v>
      </c>
      <c r="L633" s="68" t="s">
        <v>4091</v>
      </c>
      <c r="M633" s="68" t="s">
        <v>7</v>
      </c>
      <c r="N633" s="69">
        <v>0</v>
      </c>
      <c r="O633" s="68">
        <v>1419</v>
      </c>
      <c r="P633" s="71">
        <v>42309</v>
      </c>
    </row>
    <row r="634" spans="1:16" x14ac:dyDescent="0.25">
      <c r="A634" s="44"/>
      <c r="B634" s="30"/>
      <c r="C634" s="45"/>
      <c r="D634" s="30"/>
      <c r="E634" s="46"/>
      <c r="F634" s="47"/>
      <c r="G634" s="127"/>
      <c r="H634" s="96">
        <v>11</v>
      </c>
      <c r="I634" s="66">
        <v>1202</v>
      </c>
      <c r="J634" s="66" t="s">
        <v>3200</v>
      </c>
      <c r="K634" s="67" t="s">
        <v>4090</v>
      </c>
      <c r="L634" s="68" t="s">
        <v>4091</v>
      </c>
      <c r="M634" s="68" t="s">
        <v>7</v>
      </c>
      <c r="N634" s="69">
        <v>0</v>
      </c>
      <c r="O634" s="68">
        <v>1419</v>
      </c>
      <c r="P634" s="71">
        <v>42309</v>
      </c>
    </row>
    <row r="635" spans="1:16" x14ac:dyDescent="0.25">
      <c r="A635" s="863" t="s">
        <v>2346</v>
      </c>
      <c r="B635" s="864">
        <f>SUM(B629,B633)</f>
        <v>26</v>
      </c>
      <c r="C635" s="860">
        <f t="shared" ref="C635:F635" si="20">SUM(C629,C633)</f>
        <v>0.99999999999999989</v>
      </c>
      <c r="D635" s="864">
        <f t="shared" si="20"/>
        <v>251</v>
      </c>
      <c r="E635" s="860">
        <f t="shared" si="20"/>
        <v>1</v>
      </c>
      <c r="F635" s="861">
        <f t="shared" si="20"/>
        <v>69532.719964999997</v>
      </c>
      <c r="H635" s="96">
        <v>11</v>
      </c>
      <c r="I635" s="66">
        <v>1196</v>
      </c>
      <c r="J635" s="66" t="s">
        <v>3200</v>
      </c>
      <c r="K635" s="67" t="s">
        <v>4090</v>
      </c>
      <c r="L635" s="68" t="s">
        <v>4091</v>
      </c>
      <c r="M635" s="68" t="s">
        <v>7</v>
      </c>
      <c r="N635" s="69">
        <v>0</v>
      </c>
      <c r="O635" s="68">
        <v>1419</v>
      </c>
      <c r="P635" s="71">
        <v>42309</v>
      </c>
    </row>
    <row r="636" spans="1:16" x14ac:dyDescent="0.25">
      <c r="H636" s="96">
        <v>11</v>
      </c>
      <c r="I636" s="66">
        <v>1198</v>
      </c>
      <c r="J636" s="66" t="s">
        <v>3200</v>
      </c>
      <c r="K636" s="67" t="s">
        <v>4090</v>
      </c>
      <c r="L636" s="68" t="s">
        <v>4091</v>
      </c>
      <c r="M636" s="68" t="s">
        <v>7</v>
      </c>
      <c r="N636" s="69">
        <v>0</v>
      </c>
      <c r="O636" s="68">
        <v>1419</v>
      </c>
      <c r="P636" s="71">
        <v>42309</v>
      </c>
    </row>
    <row r="637" spans="1:16" x14ac:dyDescent="0.25">
      <c r="H637" s="96">
        <v>2</v>
      </c>
      <c r="I637" s="66" t="s">
        <v>75</v>
      </c>
      <c r="J637" s="66" t="s">
        <v>75</v>
      </c>
      <c r="K637" s="67" t="s">
        <v>4090</v>
      </c>
      <c r="L637" s="68" t="s">
        <v>75</v>
      </c>
      <c r="M637" s="68" t="s">
        <v>7</v>
      </c>
      <c r="N637" s="69">
        <v>0</v>
      </c>
      <c r="O637" s="68">
        <v>1836</v>
      </c>
      <c r="P637" s="71">
        <v>41974</v>
      </c>
    </row>
    <row r="638" spans="1:16" ht="15" customHeight="1" x14ac:dyDescent="0.25">
      <c r="H638" s="96">
        <v>15</v>
      </c>
      <c r="I638" s="66">
        <v>121</v>
      </c>
      <c r="J638" s="66" t="s">
        <v>4092</v>
      </c>
      <c r="K638" s="67" t="s">
        <v>4090</v>
      </c>
      <c r="L638" s="68" t="s">
        <v>4093</v>
      </c>
      <c r="M638" s="68" t="s">
        <v>7</v>
      </c>
      <c r="N638" s="69">
        <v>0</v>
      </c>
      <c r="O638" s="68">
        <v>2853</v>
      </c>
      <c r="P638" s="71">
        <v>45292</v>
      </c>
    </row>
    <row r="639" spans="1:16" ht="15" customHeight="1" x14ac:dyDescent="0.25">
      <c r="H639" s="96">
        <v>13</v>
      </c>
      <c r="I639" s="66">
        <v>68</v>
      </c>
      <c r="J639" s="66" t="s">
        <v>4094</v>
      </c>
      <c r="K639" s="67" t="s">
        <v>4090</v>
      </c>
      <c r="L639" s="68" t="s">
        <v>4095</v>
      </c>
      <c r="M639" s="68" t="s">
        <v>7</v>
      </c>
      <c r="N639" s="69">
        <v>0</v>
      </c>
      <c r="O639" s="68">
        <v>3292</v>
      </c>
      <c r="P639" s="71">
        <v>47484</v>
      </c>
    </row>
    <row r="640" spans="1:16" x14ac:dyDescent="0.25">
      <c r="H640" s="96">
        <v>2</v>
      </c>
      <c r="I640" s="66" t="s">
        <v>75</v>
      </c>
      <c r="J640" s="66" t="s">
        <v>75</v>
      </c>
      <c r="K640" s="67" t="s">
        <v>4090</v>
      </c>
      <c r="L640" s="68" t="s">
        <v>75</v>
      </c>
      <c r="M640" s="68" t="s">
        <v>8</v>
      </c>
      <c r="N640" s="69">
        <v>0</v>
      </c>
      <c r="O640" s="68">
        <v>1242</v>
      </c>
      <c r="P640" s="71" t="e">
        <v>#N/A</v>
      </c>
    </row>
    <row r="641" spans="1:16" x14ac:dyDescent="0.25">
      <c r="H641" s="96">
        <v>2</v>
      </c>
      <c r="I641" s="66" t="s">
        <v>75</v>
      </c>
      <c r="J641" s="66" t="s">
        <v>75</v>
      </c>
      <c r="K641" s="67" t="s">
        <v>4090</v>
      </c>
      <c r="L641" s="68" t="s">
        <v>75</v>
      </c>
      <c r="M641" s="68" t="s">
        <v>8</v>
      </c>
      <c r="N641" s="69">
        <v>0</v>
      </c>
      <c r="O641" s="68">
        <v>1242</v>
      </c>
      <c r="P641" s="71" t="e">
        <v>#N/A</v>
      </c>
    </row>
    <row r="642" spans="1:16" x14ac:dyDescent="0.25">
      <c r="H642" s="96">
        <v>2</v>
      </c>
      <c r="I642" s="66" t="s">
        <v>75</v>
      </c>
      <c r="J642" s="66" t="s">
        <v>75</v>
      </c>
      <c r="K642" s="67" t="s">
        <v>4090</v>
      </c>
      <c r="L642" s="68" t="s">
        <v>75</v>
      </c>
      <c r="M642" s="68" t="s">
        <v>8</v>
      </c>
      <c r="N642" s="69">
        <v>0</v>
      </c>
      <c r="O642" s="68">
        <v>1242</v>
      </c>
      <c r="P642" s="71" t="e">
        <v>#N/A</v>
      </c>
    </row>
    <row r="643" spans="1:16" x14ac:dyDescent="0.25">
      <c r="H643" s="96">
        <v>3</v>
      </c>
      <c r="I643" s="66" t="s">
        <v>75</v>
      </c>
      <c r="J643" s="66" t="s">
        <v>75</v>
      </c>
      <c r="K643" s="67" t="s">
        <v>4090</v>
      </c>
      <c r="L643" s="68" t="s">
        <v>75</v>
      </c>
      <c r="M643" s="68" t="s">
        <v>8</v>
      </c>
      <c r="N643" s="69">
        <v>0</v>
      </c>
      <c r="O643" s="68">
        <v>1836</v>
      </c>
      <c r="P643" s="71">
        <v>41974</v>
      </c>
    </row>
    <row r="644" spans="1:16" x14ac:dyDescent="0.25">
      <c r="H644" s="96">
        <v>2</v>
      </c>
      <c r="I644" s="66" t="s">
        <v>75</v>
      </c>
      <c r="J644" s="66" t="s">
        <v>75</v>
      </c>
      <c r="K644" s="67" t="s">
        <v>4090</v>
      </c>
      <c r="L644" s="68" t="s">
        <v>75</v>
      </c>
      <c r="M644" s="68" t="s">
        <v>8</v>
      </c>
      <c r="N644" s="69">
        <v>0</v>
      </c>
      <c r="O644" s="68">
        <v>1836</v>
      </c>
      <c r="P644" s="71">
        <v>41974</v>
      </c>
    </row>
    <row r="645" spans="1:16" x14ac:dyDescent="0.25">
      <c r="H645" s="96">
        <v>3</v>
      </c>
      <c r="I645" s="66" t="s">
        <v>75</v>
      </c>
      <c r="J645" s="66" t="s">
        <v>75</v>
      </c>
      <c r="K645" s="67" t="s">
        <v>4090</v>
      </c>
      <c r="L645" s="68" t="s">
        <v>75</v>
      </c>
      <c r="M645" s="68" t="s">
        <v>8</v>
      </c>
      <c r="N645" s="69">
        <v>0</v>
      </c>
      <c r="O645" s="68">
        <v>1836</v>
      </c>
      <c r="P645" s="71">
        <v>41974</v>
      </c>
    </row>
    <row r="646" spans="1:16" x14ac:dyDescent="0.25">
      <c r="H646" s="96">
        <v>40</v>
      </c>
      <c r="I646" s="66">
        <v>75</v>
      </c>
      <c r="J646" s="66" t="s">
        <v>4096</v>
      </c>
      <c r="K646" s="67" t="s">
        <v>4090</v>
      </c>
      <c r="L646" s="68" t="s">
        <v>4097</v>
      </c>
      <c r="M646" s="68" t="s">
        <v>8</v>
      </c>
      <c r="N646" s="69">
        <v>0</v>
      </c>
      <c r="O646" s="68">
        <v>1836</v>
      </c>
      <c r="P646" s="71">
        <v>41974</v>
      </c>
    </row>
    <row r="647" spans="1:16" x14ac:dyDescent="0.25">
      <c r="C647" s="228"/>
      <c r="G647" s="136"/>
      <c r="H647" s="96">
        <v>20</v>
      </c>
      <c r="I647" s="66">
        <v>3</v>
      </c>
      <c r="J647" s="66" t="s">
        <v>1454</v>
      </c>
      <c r="K647" s="67" t="s">
        <v>4098</v>
      </c>
      <c r="L647" s="68" t="s">
        <v>4099</v>
      </c>
      <c r="M647" s="68" t="s">
        <v>8</v>
      </c>
      <c r="N647" s="69">
        <v>0</v>
      </c>
      <c r="O647" s="68">
        <v>1842</v>
      </c>
      <c r="P647" s="71">
        <v>41974</v>
      </c>
    </row>
    <row r="648" spans="1:16" ht="26.25" x14ac:dyDescent="0.25">
      <c r="B648" s="223"/>
      <c r="H648" s="96">
        <v>11</v>
      </c>
      <c r="I648" s="66">
        <v>577</v>
      </c>
      <c r="J648" s="66" t="s">
        <v>4100</v>
      </c>
      <c r="K648" s="67" t="s">
        <v>4101</v>
      </c>
      <c r="L648" s="68" t="s">
        <v>4102</v>
      </c>
      <c r="M648" s="68" t="s">
        <v>8</v>
      </c>
      <c r="N648" s="69">
        <v>0</v>
      </c>
      <c r="O648" s="68">
        <v>2010</v>
      </c>
      <c r="P648" s="71">
        <v>43862</v>
      </c>
    </row>
    <row r="649" spans="1:16" x14ac:dyDescent="0.25">
      <c r="D649" s="105"/>
      <c r="E649" s="376"/>
      <c r="F649" s="377"/>
      <c r="G649" s="127"/>
      <c r="H649" s="96">
        <v>11</v>
      </c>
      <c r="I649" s="66">
        <v>111</v>
      </c>
      <c r="J649" s="66" t="s">
        <v>4103</v>
      </c>
      <c r="K649" s="67" t="s">
        <v>4104</v>
      </c>
      <c r="L649" s="68" t="s">
        <v>4105</v>
      </c>
      <c r="M649" s="68" t="s">
        <v>8</v>
      </c>
      <c r="N649" s="69">
        <v>0</v>
      </c>
      <c r="O649" s="68">
        <v>2265</v>
      </c>
      <c r="P649" s="71">
        <v>44320</v>
      </c>
    </row>
    <row r="650" spans="1:16" ht="26.25" x14ac:dyDescent="0.25">
      <c r="H650" s="96">
        <v>11</v>
      </c>
      <c r="I650" s="66">
        <v>111</v>
      </c>
      <c r="J650" s="66" t="s">
        <v>4106</v>
      </c>
      <c r="K650" s="67" t="s">
        <v>4107</v>
      </c>
      <c r="L650" s="68" t="s">
        <v>4108</v>
      </c>
      <c r="M650" s="68" t="s">
        <v>8</v>
      </c>
      <c r="N650" s="69">
        <v>0</v>
      </c>
      <c r="O650" s="68">
        <v>2266</v>
      </c>
      <c r="P650" s="71">
        <v>43955</v>
      </c>
    </row>
    <row r="651" spans="1:16" x14ac:dyDescent="0.25">
      <c r="C651" s="603"/>
      <c r="H651" s="96">
        <v>20</v>
      </c>
      <c r="I651" s="66">
        <v>91</v>
      </c>
      <c r="J651" s="66" t="s">
        <v>4109</v>
      </c>
      <c r="K651" s="67" t="s">
        <v>4110</v>
      </c>
      <c r="L651" s="68" t="s">
        <v>4111</v>
      </c>
      <c r="M651" s="68" t="s">
        <v>11</v>
      </c>
      <c r="N651" s="69">
        <v>69532.719964999997</v>
      </c>
      <c r="O651" s="68">
        <v>1844</v>
      </c>
      <c r="P651" s="71">
        <v>41974</v>
      </c>
    </row>
    <row r="652" spans="1:16" ht="15.75" thickBot="1" x14ac:dyDescent="0.3"/>
    <row r="653" spans="1:16" ht="45.75" customHeight="1" thickBot="1" x14ac:dyDescent="0.3">
      <c r="A653" s="865" t="s">
        <v>4112</v>
      </c>
      <c r="B653" s="50"/>
      <c r="C653" s="178"/>
      <c r="D653" s="9"/>
      <c r="E653" s="176"/>
      <c r="F653" s="10"/>
    </row>
    <row r="654" spans="1:16" ht="16.5" thickTop="1" thickBot="1" x14ac:dyDescent="0.3">
      <c r="A654" s="11"/>
      <c r="B654" s="12"/>
      <c r="C654" s="176"/>
      <c r="D654" s="9"/>
      <c r="E654" s="176"/>
      <c r="F654" s="10"/>
    </row>
    <row r="655" spans="1:16" ht="45.75" customHeight="1" thickTop="1" thickBot="1" x14ac:dyDescent="0.3">
      <c r="A655" s="866" t="s">
        <v>16</v>
      </c>
      <c r="B655" s="12"/>
      <c r="C655" s="176"/>
      <c r="D655" s="9"/>
      <c r="E655" s="176"/>
      <c r="F655" s="10"/>
      <c r="H655" s="867" t="s">
        <v>17</v>
      </c>
      <c r="I655" s="54"/>
    </row>
    <row r="656" spans="1:16" ht="16.5" thickTop="1" thickBot="1" x14ac:dyDescent="0.3">
      <c r="A656" s="11"/>
      <c r="B656" s="12"/>
      <c r="C656" s="176"/>
      <c r="D656" s="9"/>
      <c r="E656" s="178"/>
      <c r="F656" s="14"/>
    </row>
    <row r="657" spans="1:16" ht="45.75" customHeight="1" thickTop="1" thickBot="1" x14ac:dyDescent="0.3">
      <c r="A657" s="853" t="s">
        <v>2</v>
      </c>
      <c r="B657" s="854" t="s">
        <v>3</v>
      </c>
      <c r="C657" s="855" t="s">
        <v>4</v>
      </c>
      <c r="D657" s="854" t="s">
        <v>5</v>
      </c>
      <c r="E657" s="856" t="s">
        <v>4</v>
      </c>
      <c r="F657" s="857" t="s">
        <v>6</v>
      </c>
      <c r="G657" s="55"/>
      <c r="H657" s="868" t="s">
        <v>18</v>
      </c>
      <c r="I657" s="869" t="s">
        <v>19</v>
      </c>
      <c r="J657" s="870" t="s">
        <v>20</v>
      </c>
      <c r="K657" s="870" t="s">
        <v>21</v>
      </c>
      <c r="L657" s="870" t="s">
        <v>22</v>
      </c>
      <c r="M657" s="870" t="s">
        <v>23</v>
      </c>
      <c r="N657" s="871" t="s">
        <v>6</v>
      </c>
      <c r="O657" s="870" t="s">
        <v>24</v>
      </c>
      <c r="P657" s="872" t="s">
        <v>25</v>
      </c>
    </row>
    <row r="658" spans="1:16" ht="15.75" thickTop="1" x14ac:dyDescent="0.25">
      <c r="A658" s="20" t="s">
        <v>7</v>
      </c>
      <c r="B658" s="21">
        <v>5</v>
      </c>
      <c r="C658" s="27">
        <f>B658/B$667</f>
        <v>0.1388888888888889</v>
      </c>
      <c r="D658" s="23">
        <v>29</v>
      </c>
      <c r="E658" s="27">
        <f>D658/D$667</f>
        <v>0.2013888888888889</v>
      </c>
      <c r="F658" s="24"/>
      <c r="G658" s="316"/>
      <c r="H658" s="96">
        <v>2</v>
      </c>
      <c r="I658" s="66" t="s">
        <v>75</v>
      </c>
      <c r="J658" s="66" t="s">
        <v>75</v>
      </c>
      <c r="K658" s="67" t="s">
        <v>4113</v>
      </c>
      <c r="L658" s="68" t="s">
        <v>75</v>
      </c>
      <c r="M658" s="68" t="s">
        <v>7</v>
      </c>
      <c r="N658" s="69">
        <v>0</v>
      </c>
      <c r="O658" s="68">
        <v>1774</v>
      </c>
      <c r="P658" s="71">
        <v>47300</v>
      </c>
    </row>
    <row r="659" spans="1:16" x14ac:dyDescent="0.25">
      <c r="A659" s="25" t="s">
        <v>8</v>
      </c>
      <c r="B659" s="26">
        <v>7</v>
      </c>
      <c r="C659" s="27">
        <f>B659/B$667</f>
        <v>0.19444444444444445</v>
      </c>
      <c r="D659" s="28">
        <v>54</v>
      </c>
      <c r="E659" s="27">
        <f>D659/D$667</f>
        <v>0.375</v>
      </c>
      <c r="F659" s="29"/>
      <c r="G659" s="136"/>
      <c r="H659" s="96">
        <v>2</v>
      </c>
      <c r="I659" s="66" t="s">
        <v>75</v>
      </c>
      <c r="J659" s="66" t="s">
        <v>75</v>
      </c>
      <c r="K659" s="67" t="s">
        <v>4113</v>
      </c>
      <c r="L659" s="68" t="s">
        <v>75</v>
      </c>
      <c r="M659" s="68" t="s">
        <v>7</v>
      </c>
      <c r="N659" s="69">
        <v>0</v>
      </c>
      <c r="O659" s="68">
        <v>1774</v>
      </c>
      <c r="P659" s="71">
        <v>47300</v>
      </c>
    </row>
    <row r="660" spans="1:16" x14ac:dyDescent="0.25">
      <c r="A660" s="25" t="s">
        <v>9</v>
      </c>
      <c r="B660" s="30">
        <v>6</v>
      </c>
      <c r="C660" s="27">
        <f>B660/B$667</f>
        <v>0.16666666666666666</v>
      </c>
      <c r="D660" s="32">
        <v>15</v>
      </c>
      <c r="E660" s="27">
        <f>D660/D$667</f>
        <v>0.10416666666666667</v>
      </c>
      <c r="F660" s="29"/>
      <c r="H660" s="96">
        <v>6</v>
      </c>
      <c r="I660" s="66">
        <v>1126</v>
      </c>
      <c r="J660" s="66" t="s">
        <v>4114</v>
      </c>
      <c r="K660" s="67" t="s">
        <v>4113</v>
      </c>
      <c r="L660" s="68" t="s">
        <v>4115</v>
      </c>
      <c r="M660" s="68" t="s">
        <v>7</v>
      </c>
      <c r="N660" s="69">
        <v>0</v>
      </c>
      <c r="O660" s="68">
        <v>1774</v>
      </c>
      <c r="P660" s="71">
        <v>47300</v>
      </c>
    </row>
    <row r="661" spans="1:16" x14ac:dyDescent="0.25">
      <c r="A661" s="858" t="s">
        <v>10</v>
      </c>
      <c r="B661" s="859">
        <f>SUM(B658:B660)</f>
        <v>18</v>
      </c>
      <c r="C661" s="860">
        <f t="shared" ref="C661:F661" si="21">SUM(C658:C660)</f>
        <v>0.5</v>
      </c>
      <c r="D661" s="859">
        <f t="shared" si="21"/>
        <v>98</v>
      </c>
      <c r="E661" s="860">
        <f t="shared" si="21"/>
        <v>0.68055555555555547</v>
      </c>
      <c r="F661" s="861">
        <f t="shared" si="21"/>
        <v>0</v>
      </c>
      <c r="G661" s="127"/>
      <c r="H661" s="96">
        <v>13</v>
      </c>
      <c r="I661" s="66">
        <v>163</v>
      </c>
      <c r="J661" s="66" t="s">
        <v>4116</v>
      </c>
      <c r="K661" s="67" t="s">
        <v>4113</v>
      </c>
      <c r="L661" s="68" t="s">
        <v>4117</v>
      </c>
      <c r="M661" s="68" t="s">
        <v>7</v>
      </c>
      <c r="N661" s="69">
        <v>0</v>
      </c>
      <c r="O661" s="68">
        <v>1864</v>
      </c>
      <c r="P661" s="71">
        <v>47574</v>
      </c>
    </row>
    <row r="662" spans="1:16" ht="15" customHeight="1" x14ac:dyDescent="0.25">
      <c r="A662" s="26"/>
      <c r="B662" s="30"/>
      <c r="C662" s="39"/>
      <c r="D662" s="30"/>
      <c r="E662" s="40"/>
      <c r="F662" s="41"/>
      <c r="G662" s="127"/>
      <c r="H662" s="96">
        <v>6</v>
      </c>
      <c r="I662" s="66">
        <v>15</v>
      </c>
      <c r="J662" s="66" t="s">
        <v>4118</v>
      </c>
      <c r="K662" s="67" t="s">
        <v>4119</v>
      </c>
      <c r="L662" s="68" t="s">
        <v>4120</v>
      </c>
      <c r="M662" s="68" t="s">
        <v>7</v>
      </c>
      <c r="N662" s="69">
        <v>0</v>
      </c>
      <c r="O662" s="68">
        <v>2685</v>
      </c>
      <c r="P662" s="71">
        <v>46174</v>
      </c>
    </row>
    <row r="663" spans="1:16" x14ac:dyDescent="0.25">
      <c r="A663" s="26" t="s">
        <v>11</v>
      </c>
      <c r="B663" s="30">
        <v>13</v>
      </c>
      <c r="C663" s="27">
        <f>B663/B$667</f>
        <v>0.3611111111111111</v>
      </c>
      <c r="D663" s="32">
        <v>32</v>
      </c>
      <c r="E663" s="27">
        <f>D663/D$667</f>
        <v>0.22222222222222221</v>
      </c>
      <c r="F663" s="413">
        <v>319910.03000000003</v>
      </c>
      <c r="G663" s="127"/>
      <c r="H663" s="96">
        <v>2</v>
      </c>
      <c r="I663" s="66" t="s">
        <v>75</v>
      </c>
      <c r="J663" s="66" t="s">
        <v>75</v>
      </c>
      <c r="K663" s="67" t="s">
        <v>4113</v>
      </c>
      <c r="L663" s="68" t="s">
        <v>75</v>
      </c>
      <c r="M663" s="68" t="s">
        <v>8</v>
      </c>
      <c r="N663" s="69">
        <v>0</v>
      </c>
      <c r="O663" s="68">
        <v>1091</v>
      </c>
      <c r="P663" s="71">
        <v>44531</v>
      </c>
    </row>
    <row r="664" spans="1:16" x14ac:dyDescent="0.25">
      <c r="A664" s="26" t="s">
        <v>12</v>
      </c>
      <c r="B664" s="30">
        <v>5</v>
      </c>
      <c r="C664" s="27">
        <f>B664/B$667</f>
        <v>0.1388888888888889</v>
      </c>
      <c r="D664" s="32">
        <v>14</v>
      </c>
      <c r="E664" s="27">
        <f>D664/D$667</f>
        <v>9.7222222222222224E-2</v>
      </c>
      <c r="F664" s="413">
        <v>1071125.4099999999</v>
      </c>
      <c r="G664" s="136"/>
      <c r="H664" s="96">
        <v>9</v>
      </c>
      <c r="I664" s="66">
        <v>776</v>
      </c>
      <c r="J664" s="66" t="s">
        <v>4121</v>
      </c>
      <c r="K664" s="67" t="s">
        <v>4113</v>
      </c>
      <c r="L664" s="68" t="s">
        <v>4122</v>
      </c>
      <c r="M664" s="68" t="s">
        <v>8</v>
      </c>
      <c r="N664" s="69">
        <v>0</v>
      </c>
      <c r="O664" s="68">
        <v>1184</v>
      </c>
      <c r="P664" s="71">
        <v>45292</v>
      </c>
    </row>
    <row r="665" spans="1:16" x14ac:dyDescent="0.25">
      <c r="A665" s="858" t="s">
        <v>13</v>
      </c>
      <c r="B665" s="859">
        <f>SUM(B663:B664)</f>
        <v>18</v>
      </c>
      <c r="C665" s="860">
        <f t="shared" ref="C665:F665" si="22">SUM(C663:C664)</f>
        <v>0.5</v>
      </c>
      <c r="D665" s="859">
        <f t="shared" si="22"/>
        <v>46</v>
      </c>
      <c r="E665" s="860">
        <f t="shared" si="22"/>
        <v>0.31944444444444442</v>
      </c>
      <c r="F665" s="861">
        <f t="shared" si="22"/>
        <v>1391035.44</v>
      </c>
      <c r="H665" s="96">
        <v>9</v>
      </c>
      <c r="I665" s="66">
        <v>774</v>
      </c>
      <c r="J665" s="66" t="s">
        <v>4121</v>
      </c>
      <c r="K665" s="67" t="s">
        <v>4113</v>
      </c>
      <c r="L665" s="68" t="s">
        <v>4122</v>
      </c>
      <c r="M665" s="68" t="s">
        <v>8</v>
      </c>
      <c r="N665" s="69">
        <v>0</v>
      </c>
      <c r="O665" s="68">
        <v>1184</v>
      </c>
      <c r="P665" s="71">
        <v>45292</v>
      </c>
    </row>
    <row r="666" spans="1:16" x14ac:dyDescent="0.25">
      <c r="A666" s="44"/>
      <c r="B666" s="30"/>
      <c r="C666" s="45"/>
      <c r="D666" s="30"/>
      <c r="E666" s="46"/>
      <c r="F666" s="47"/>
      <c r="G666" s="127"/>
      <c r="H666" s="96">
        <v>9</v>
      </c>
      <c r="I666" s="66">
        <v>667</v>
      </c>
      <c r="J666" s="66" t="s">
        <v>1672</v>
      </c>
      <c r="K666" s="67" t="s">
        <v>4113</v>
      </c>
      <c r="L666" s="68" t="s">
        <v>4123</v>
      </c>
      <c r="M666" s="68" t="s">
        <v>8</v>
      </c>
      <c r="N666" s="69">
        <v>0</v>
      </c>
      <c r="O666" s="68">
        <v>1184</v>
      </c>
      <c r="P666" s="71">
        <v>45292</v>
      </c>
    </row>
    <row r="667" spans="1:16" x14ac:dyDescent="0.25">
      <c r="A667" s="863" t="s">
        <v>2346</v>
      </c>
      <c r="B667" s="864">
        <f>SUM(B661,B665)</f>
        <v>36</v>
      </c>
      <c r="C667" s="860">
        <f t="shared" ref="C667:F667" si="23">SUM(C661,C665)</f>
        <v>1</v>
      </c>
      <c r="D667" s="864">
        <f t="shared" si="23"/>
        <v>144</v>
      </c>
      <c r="E667" s="860">
        <f t="shared" si="23"/>
        <v>0.99999999999999989</v>
      </c>
      <c r="F667" s="861">
        <f t="shared" si="23"/>
        <v>1391035.44</v>
      </c>
      <c r="H667" s="96">
        <v>9</v>
      </c>
      <c r="I667" s="66">
        <v>665</v>
      </c>
      <c r="J667" s="66" t="s">
        <v>1672</v>
      </c>
      <c r="K667" s="67" t="s">
        <v>4113</v>
      </c>
      <c r="L667" s="68" t="s">
        <v>4123</v>
      </c>
      <c r="M667" s="68" t="s">
        <v>8</v>
      </c>
      <c r="N667" s="69">
        <v>0</v>
      </c>
      <c r="O667" s="68">
        <v>1184</v>
      </c>
      <c r="P667" s="71">
        <v>45292</v>
      </c>
    </row>
    <row r="668" spans="1:16" x14ac:dyDescent="0.25">
      <c r="D668" s="375"/>
      <c r="E668" s="376"/>
      <c r="F668" s="377"/>
      <c r="G668" s="127"/>
      <c r="H668" s="96">
        <v>2</v>
      </c>
      <c r="I668" s="66" t="s">
        <v>75</v>
      </c>
      <c r="J668" s="66" t="s">
        <v>75</v>
      </c>
      <c r="K668" s="67" t="s">
        <v>4124</v>
      </c>
      <c r="L668" s="68" t="s">
        <v>75</v>
      </c>
      <c r="M668" s="68" t="s">
        <v>8</v>
      </c>
      <c r="N668" s="69">
        <v>0</v>
      </c>
      <c r="O668" s="68">
        <v>1860</v>
      </c>
      <c r="P668" s="71">
        <v>42339</v>
      </c>
    </row>
    <row r="669" spans="1:16" x14ac:dyDescent="0.25">
      <c r="D669" s="105"/>
      <c r="E669" s="376"/>
      <c r="F669" s="377"/>
      <c r="G669" s="127"/>
      <c r="H669" s="96">
        <v>14</v>
      </c>
      <c r="I669" s="66">
        <v>21</v>
      </c>
      <c r="J669" s="66" t="s">
        <v>1800</v>
      </c>
      <c r="K669" s="67" t="s">
        <v>4125</v>
      </c>
      <c r="L669" s="68" t="s">
        <v>4126</v>
      </c>
      <c r="M669" s="68" t="s">
        <v>8</v>
      </c>
      <c r="N669" s="69">
        <v>0</v>
      </c>
      <c r="O669" s="68">
        <v>1860</v>
      </c>
      <c r="P669" s="71">
        <v>42339</v>
      </c>
    </row>
    <row r="670" spans="1:16" x14ac:dyDescent="0.25">
      <c r="D670" s="105"/>
      <c r="E670" s="376"/>
      <c r="F670" s="377"/>
      <c r="G670" s="127"/>
      <c r="H670" s="96">
        <v>3</v>
      </c>
      <c r="I670" s="66" t="s">
        <v>75</v>
      </c>
      <c r="J670" s="66" t="s">
        <v>75</v>
      </c>
      <c r="K670" s="67" t="s">
        <v>4113</v>
      </c>
      <c r="L670" s="68" t="s">
        <v>75</v>
      </c>
      <c r="M670" s="68" t="s">
        <v>9</v>
      </c>
      <c r="N670" s="69">
        <v>0</v>
      </c>
      <c r="O670" s="68">
        <v>1091</v>
      </c>
      <c r="P670" s="71">
        <v>44531</v>
      </c>
    </row>
    <row r="671" spans="1:16" x14ac:dyDescent="0.25">
      <c r="D671" s="105"/>
      <c r="E671" s="376"/>
      <c r="F671" s="377"/>
      <c r="G671" s="127"/>
      <c r="H671" s="96">
        <v>3</v>
      </c>
      <c r="I671" s="66" t="s">
        <v>75</v>
      </c>
      <c r="J671" s="66" t="s">
        <v>75</v>
      </c>
      <c r="K671" s="67" t="s">
        <v>4113</v>
      </c>
      <c r="L671" s="68" t="s">
        <v>75</v>
      </c>
      <c r="M671" s="68" t="s">
        <v>9</v>
      </c>
      <c r="N671" s="69">
        <v>0</v>
      </c>
      <c r="O671" s="68">
        <v>1091</v>
      </c>
      <c r="P671" s="71">
        <v>44531</v>
      </c>
    </row>
    <row r="672" spans="1:16" x14ac:dyDescent="0.25">
      <c r="D672" s="105"/>
      <c r="E672" s="376"/>
      <c r="F672" s="379"/>
      <c r="G672" s="137"/>
      <c r="H672" s="96">
        <v>3</v>
      </c>
      <c r="I672" s="66" t="s">
        <v>75</v>
      </c>
      <c r="J672" s="66" t="s">
        <v>75</v>
      </c>
      <c r="K672" s="67" t="s">
        <v>4113</v>
      </c>
      <c r="L672" s="68" t="s">
        <v>75</v>
      </c>
      <c r="M672" s="68" t="s">
        <v>9</v>
      </c>
      <c r="N672" s="69">
        <v>0</v>
      </c>
      <c r="O672" s="68">
        <v>1091</v>
      </c>
      <c r="P672" s="71">
        <v>44531</v>
      </c>
    </row>
    <row r="673" spans="2:16" x14ac:dyDescent="0.25">
      <c r="D673" s="105"/>
      <c r="E673" s="376"/>
      <c r="F673" s="379"/>
      <c r="G673" s="137"/>
      <c r="H673" s="96">
        <v>2</v>
      </c>
      <c r="I673" s="66" t="s">
        <v>75</v>
      </c>
      <c r="J673" s="66" t="s">
        <v>75</v>
      </c>
      <c r="K673" s="67" t="s">
        <v>4113</v>
      </c>
      <c r="L673" s="68" t="s">
        <v>75</v>
      </c>
      <c r="M673" s="68" t="s">
        <v>9</v>
      </c>
      <c r="N673" s="69">
        <v>0</v>
      </c>
      <c r="O673" s="68">
        <v>1091</v>
      </c>
      <c r="P673" s="71">
        <v>44531</v>
      </c>
    </row>
    <row r="674" spans="2:16" x14ac:dyDescent="0.25">
      <c r="D674" s="105"/>
      <c r="E674" s="376"/>
      <c r="F674" s="379"/>
      <c r="G674" s="137"/>
      <c r="H674" s="96">
        <v>2</v>
      </c>
      <c r="I674" s="66" t="s">
        <v>75</v>
      </c>
      <c r="J674" s="66" t="s">
        <v>75</v>
      </c>
      <c r="K674" s="67" t="s">
        <v>4113</v>
      </c>
      <c r="L674" s="68" t="s">
        <v>75</v>
      </c>
      <c r="M674" s="68" t="s">
        <v>9</v>
      </c>
      <c r="N674" s="69">
        <v>0</v>
      </c>
      <c r="O674" s="68">
        <v>1184</v>
      </c>
      <c r="P674" s="71">
        <v>45292</v>
      </c>
    </row>
    <row r="675" spans="2:16" x14ac:dyDescent="0.25">
      <c r="D675" s="105"/>
      <c r="E675" s="376"/>
      <c r="F675" s="379"/>
      <c r="G675" s="137"/>
      <c r="H675" s="96">
        <v>2</v>
      </c>
      <c r="I675" s="66" t="s">
        <v>75</v>
      </c>
      <c r="J675" s="66" t="s">
        <v>75</v>
      </c>
      <c r="K675" s="67" t="s">
        <v>4124</v>
      </c>
      <c r="L675" s="68" t="s">
        <v>75</v>
      </c>
      <c r="M675" s="68" t="s">
        <v>9</v>
      </c>
      <c r="N675" s="69">
        <v>0</v>
      </c>
      <c r="O675" s="68">
        <v>1860</v>
      </c>
      <c r="P675" s="71">
        <v>42339</v>
      </c>
    </row>
    <row r="676" spans="2:16" x14ac:dyDescent="0.25">
      <c r="D676" s="105"/>
      <c r="E676" s="376"/>
      <c r="F676" s="379"/>
      <c r="G676" s="137"/>
      <c r="H676" s="96">
        <v>3</v>
      </c>
      <c r="I676" s="66" t="s">
        <v>75</v>
      </c>
      <c r="J676" s="66" t="s">
        <v>75</v>
      </c>
      <c r="K676" s="67" t="s">
        <v>4113</v>
      </c>
      <c r="L676" s="68" t="s">
        <v>75</v>
      </c>
      <c r="M676" s="68" t="s">
        <v>11</v>
      </c>
      <c r="N676" s="69">
        <v>25851.960009999999</v>
      </c>
      <c r="O676" s="68">
        <v>1091</v>
      </c>
      <c r="P676" s="71">
        <v>44531</v>
      </c>
    </row>
    <row r="677" spans="2:16" x14ac:dyDescent="0.25">
      <c r="D677" s="105"/>
      <c r="E677" s="376"/>
      <c r="F677" s="379"/>
      <c r="G677" s="137"/>
      <c r="H677" s="96">
        <v>3</v>
      </c>
      <c r="I677" s="66" t="s">
        <v>75</v>
      </c>
      <c r="J677" s="66" t="s">
        <v>75</v>
      </c>
      <c r="K677" s="67" t="s">
        <v>4113</v>
      </c>
      <c r="L677" s="68" t="s">
        <v>75</v>
      </c>
      <c r="M677" s="68" t="s">
        <v>11</v>
      </c>
      <c r="N677" s="69">
        <v>6947.5850099999998</v>
      </c>
      <c r="O677" s="68">
        <v>1091</v>
      </c>
      <c r="P677" s="71">
        <v>44531</v>
      </c>
    </row>
    <row r="678" spans="2:16" x14ac:dyDescent="0.25">
      <c r="D678" s="105"/>
      <c r="E678" s="376"/>
      <c r="F678" s="379"/>
      <c r="G678" s="137"/>
      <c r="H678" s="96">
        <v>3</v>
      </c>
      <c r="I678" s="66" t="s">
        <v>75</v>
      </c>
      <c r="J678" s="66" t="s">
        <v>75</v>
      </c>
      <c r="K678" s="67" t="s">
        <v>4113</v>
      </c>
      <c r="L678" s="68" t="s">
        <v>75</v>
      </c>
      <c r="M678" s="68" t="s">
        <v>11</v>
      </c>
      <c r="N678" s="69">
        <v>29041.544125</v>
      </c>
      <c r="O678" s="68">
        <v>1091</v>
      </c>
      <c r="P678" s="71">
        <v>44531</v>
      </c>
    </row>
    <row r="679" spans="2:16" x14ac:dyDescent="0.25">
      <c r="D679" s="105"/>
      <c r="E679" s="376"/>
      <c r="F679" s="379"/>
      <c r="G679" s="137"/>
      <c r="H679" s="96">
        <v>3</v>
      </c>
      <c r="I679" s="66" t="s">
        <v>75</v>
      </c>
      <c r="J679" s="66" t="s">
        <v>75</v>
      </c>
      <c r="K679" s="67" t="s">
        <v>4113</v>
      </c>
      <c r="L679" s="68" t="s">
        <v>75</v>
      </c>
      <c r="M679" s="68" t="s">
        <v>11</v>
      </c>
      <c r="N679" s="69">
        <v>9769.8291250000002</v>
      </c>
      <c r="O679" s="68">
        <v>1091</v>
      </c>
      <c r="P679" s="71">
        <v>44531</v>
      </c>
    </row>
    <row r="680" spans="2:16" x14ac:dyDescent="0.25">
      <c r="D680" s="105"/>
      <c r="E680" s="376"/>
      <c r="F680" s="379"/>
      <c r="G680" s="137"/>
      <c r="H680" s="96">
        <v>3</v>
      </c>
      <c r="I680" s="66" t="s">
        <v>75</v>
      </c>
      <c r="J680" s="66" t="s">
        <v>75</v>
      </c>
      <c r="K680" s="67" t="s">
        <v>4113</v>
      </c>
      <c r="L680" s="68" t="s">
        <v>75</v>
      </c>
      <c r="M680" s="68" t="s">
        <v>11</v>
      </c>
      <c r="N680" s="69">
        <v>31212.824125000003</v>
      </c>
      <c r="O680" s="68">
        <v>1091</v>
      </c>
      <c r="P680" s="71">
        <v>44531</v>
      </c>
    </row>
    <row r="681" spans="2:16" x14ac:dyDescent="0.25">
      <c r="D681" s="105"/>
      <c r="E681" s="376"/>
      <c r="F681" s="379"/>
      <c r="G681" s="88"/>
      <c r="H681" s="96">
        <v>3</v>
      </c>
      <c r="I681" s="66" t="s">
        <v>75</v>
      </c>
      <c r="J681" s="66" t="s">
        <v>75</v>
      </c>
      <c r="K681" s="67" t="s">
        <v>4113</v>
      </c>
      <c r="L681" s="68" t="s">
        <v>75</v>
      </c>
      <c r="M681" s="68" t="s">
        <v>11</v>
      </c>
      <c r="N681" s="69">
        <v>22292.591465000001</v>
      </c>
      <c r="O681" s="68">
        <v>1091</v>
      </c>
      <c r="P681" s="71">
        <v>44531</v>
      </c>
    </row>
    <row r="682" spans="2:16" x14ac:dyDescent="0.25">
      <c r="H682" s="96">
        <v>2</v>
      </c>
      <c r="I682" s="66" t="s">
        <v>75</v>
      </c>
      <c r="J682" s="66" t="s">
        <v>75</v>
      </c>
      <c r="K682" s="67" t="s">
        <v>4113</v>
      </c>
      <c r="L682" s="68" t="s">
        <v>75</v>
      </c>
      <c r="M682" s="68" t="s">
        <v>11</v>
      </c>
      <c r="N682" s="69">
        <v>5229.8696300000001</v>
      </c>
      <c r="O682" s="68">
        <v>1184</v>
      </c>
      <c r="P682" s="71">
        <v>45292</v>
      </c>
    </row>
    <row r="683" spans="2:16" x14ac:dyDescent="0.25">
      <c r="B683" s="223"/>
      <c r="H683" s="96">
        <v>2</v>
      </c>
      <c r="I683" s="66" t="s">
        <v>75</v>
      </c>
      <c r="J683" s="66" t="s">
        <v>75</v>
      </c>
      <c r="K683" s="67" t="s">
        <v>4113</v>
      </c>
      <c r="L683" s="68" t="s">
        <v>75</v>
      </c>
      <c r="M683" s="68" t="s">
        <v>11</v>
      </c>
      <c r="N683" s="69">
        <v>43151.807674999996</v>
      </c>
      <c r="O683" s="68">
        <v>1184</v>
      </c>
      <c r="P683" s="71">
        <v>45292</v>
      </c>
    </row>
    <row r="684" spans="2:16" x14ac:dyDescent="0.25">
      <c r="D684" s="105"/>
      <c r="E684" s="376"/>
      <c r="F684" s="377"/>
      <c r="G684" s="127"/>
      <c r="H684" s="96">
        <v>2</v>
      </c>
      <c r="I684" s="66" t="s">
        <v>75</v>
      </c>
      <c r="J684" s="66" t="s">
        <v>75</v>
      </c>
      <c r="K684" s="67" t="s">
        <v>4113</v>
      </c>
      <c r="L684" s="68" t="s">
        <v>75</v>
      </c>
      <c r="M684" s="68" t="s">
        <v>11</v>
      </c>
      <c r="N684" s="69">
        <v>39700.564975000001</v>
      </c>
      <c r="O684" s="68">
        <v>1184</v>
      </c>
      <c r="P684" s="71">
        <v>45292</v>
      </c>
    </row>
    <row r="685" spans="2:16" x14ac:dyDescent="0.25">
      <c r="D685" s="375"/>
      <c r="E685" s="376"/>
      <c r="F685" s="377"/>
      <c r="G685" s="127"/>
      <c r="H685" s="96">
        <v>2</v>
      </c>
      <c r="I685" s="66" t="s">
        <v>75</v>
      </c>
      <c r="J685" s="66" t="s">
        <v>75</v>
      </c>
      <c r="K685" s="67" t="s">
        <v>4113</v>
      </c>
      <c r="L685" s="68" t="s">
        <v>75</v>
      </c>
      <c r="M685" s="68" t="s">
        <v>11</v>
      </c>
      <c r="N685" s="69">
        <v>19933.437224999998</v>
      </c>
      <c r="O685" s="68">
        <v>1184</v>
      </c>
      <c r="P685" s="71">
        <v>45292</v>
      </c>
    </row>
    <row r="686" spans="2:16" x14ac:dyDescent="0.25">
      <c r="C686" s="228"/>
      <c r="D686" s="375"/>
      <c r="E686" s="376"/>
      <c r="F686" s="377"/>
      <c r="G686" s="127"/>
      <c r="H686" s="96">
        <v>2</v>
      </c>
      <c r="I686" s="66" t="s">
        <v>75</v>
      </c>
      <c r="J686" s="66" t="s">
        <v>75</v>
      </c>
      <c r="K686" s="67" t="s">
        <v>4113</v>
      </c>
      <c r="L686" s="68" t="s">
        <v>75</v>
      </c>
      <c r="M686" s="68" t="s">
        <v>11</v>
      </c>
      <c r="N686" s="69">
        <v>15754.086425</v>
      </c>
      <c r="O686" s="68">
        <v>1184</v>
      </c>
      <c r="P686" s="71">
        <v>45292</v>
      </c>
    </row>
    <row r="687" spans="2:16" x14ac:dyDescent="0.25">
      <c r="D687" s="375"/>
      <c r="E687" s="376"/>
      <c r="F687" s="377"/>
      <c r="G687" s="127"/>
      <c r="H687" s="96">
        <v>2</v>
      </c>
      <c r="I687" s="66" t="s">
        <v>75</v>
      </c>
      <c r="J687" s="66" t="s">
        <v>75</v>
      </c>
      <c r="K687" s="67" t="s">
        <v>4113</v>
      </c>
      <c r="L687" s="68" t="s">
        <v>75</v>
      </c>
      <c r="M687" s="68" t="s">
        <v>11</v>
      </c>
      <c r="N687" s="69">
        <v>33572.624225</v>
      </c>
      <c r="O687" s="68">
        <v>1184</v>
      </c>
      <c r="P687" s="71">
        <v>45292</v>
      </c>
    </row>
    <row r="688" spans="2:16" x14ac:dyDescent="0.25">
      <c r="D688" s="375"/>
      <c r="E688" s="376"/>
      <c r="F688" s="377"/>
      <c r="G688" s="127"/>
      <c r="H688" s="96">
        <v>2</v>
      </c>
      <c r="I688" s="66" t="s">
        <v>75</v>
      </c>
      <c r="J688" s="66" t="s">
        <v>75</v>
      </c>
      <c r="K688" s="67" t="s">
        <v>4113</v>
      </c>
      <c r="L688" s="68" t="s">
        <v>75</v>
      </c>
      <c r="M688" s="68" t="s">
        <v>11</v>
      </c>
      <c r="N688" s="69">
        <v>37451.302009999999</v>
      </c>
      <c r="O688" s="68">
        <v>1257</v>
      </c>
      <c r="P688" s="71">
        <v>45689</v>
      </c>
    </row>
    <row r="689" spans="4:16" x14ac:dyDescent="0.25">
      <c r="D689" s="375"/>
      <c r="E689" s="376"/>
      <c r="F689" s="377"/>
      <c r="G689" s="127"/>
      <c r="H689" s="96">
        <v>2</v>
      </c>
      <c r="I689" s="66" t="s">
        <v>75</v>
      </c>
      <c r="J689" s="66" t="s">
        <v>75</v>
      </c>
      <c r="K689" s="67" t="s">
        <v>4113</v>
      </c>
      <c r="L689" s="68" t="s">
        <v>75</v>
      </c>
      <c r="M689" s="68" t="s">
        <v>12</v>
      </c>
      <c r="N689" s="69">
        <v>87589.765109999993</v>
      </c>
      <c r="O689" s="68">
        <v>1257</v>
      </c>
      <c r="P689" s="71">
        <v>45689</v>
      </c>
    </row>
    <row r="690" spans="4:16" x14ac:dyDescent="0.25">
      <c r="H690" s="96">
        <v>2</v>
      </c>
      <c r="I690" s="66" t="s">
        <v>75</v>
      </c>
      <c r="J690" s="66" t="s">
        <v>75</v>
      </c>
      <c r="K690" s="67" t="s">
        <v>4113</v>
      </c>
      <c r="L690" s="68" t="s">
        <v>75</v>
      </c>
      <c r="M690" s="68" t="s">
        <v>12</v>
      </c>
      <c r="N690" s="69">
        <v>158984.27581000002</v>
      </c>
      <c r="O690" s="68">
        <v>1257</v>
      </c>
      <c r="P690" s="71">
        <v>45689</v>
      </c>
    </row>
    <row r="691" spans="4:16" x14ac:dyDescent="0.25">
      <c r="H691" s="96">
        <v>2</v>
      </c>
      <c r="I691" s="66" t="s">
        <v>75</v>
      </c>
      <c r="J691" s="66" t="s">
        <v>75</v>
      </c>
      <c r="K691" s="67" t="s">
        <v>4113</v>
      </c>
      <c r="L691" s="68" t="s">
        <v>75</v>
      </c>
      <c r="M691" s="68" t="s">
        <v>12</v>
      </c>
      <c r="N691" s="69">
        <v>150470.65581</v>
      </c>
      <c r="O691" s="68">
        <v>1257</v>
      </c>
      <c r="P691" s="71">
        <v>45689</v>
      </c>
    </row>
    <row r="692" spans="4:16" x14ac:dyDescent="0.25">
      <c r="H692" s="96">
        <v>4</v>
      </c>
      <c r="I692" s="66" t="s">
        <v>75</v>
      </c>
      <c r="J692" s="66" t="s">
        <v>75</v>
      </c>
      <c r="K692" s="67" t="s">
        <v>4113</v>
      </c>
      <c r="L692" s="68" t="s">
        <v>75</v>
      </c>
      <c r="M692" s="68" t="s">
        <v>12</v>
      </c>
      <c r="N692" s="69">
        <v>321840.34469500004</v>
      </c>
      <c r="O692" s="68">
        <v>1257</v>
      </c>
      <c r="P692" s="71">
        <v>45689</v>
      </c>
    </row>
    <row r="693" spans="4:16" x14ac:dyDescent="0.25">
      <c r="H693" s="96">
        <v>4</v>
      </c>
      <c r="I693" s="66" t="s">
        <v>75</v>
      </c>
      <c r="J693" s="66" t="s">
        <v>75</v>
      </c>
      <c r="K693" s="67" t="s">
        <v>4113</v>
      </c>
      <c r="L693" s="68" t="s">
        <v>75</v>
      </c>
      <c r="M693" s="68" t="s">
        <v>12</v>
      </c>
      <c r="N693" s="69">
        <v>352240.36469500005</v>
      </c>
      <c r="O693" s="68">
        <v>1257</v>
      </c>
      <c r="P693" s="71">
        <v>45689</v>
      </c>
    </row>
    <row r="730" ht="15" customHeight="1" x14ac:dyDescent="0.25"/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7ADD-EDEC-46B3-AEB5-D8927036070E}">
  <dimension ref="A1:P549"/>
  <sheetViews>
    <sheetView topLeftCell="A5" workbookViewId="0">
      <selection activeCell="I7" sqref="I7"/>
    </sheetView>
  </sheetViews>
  <sheetFormatPr baseColWidth="10" defaultRowHeight="15" x14ac:dyDescent="0.25"/>
  <cols>
    <col min="1" max="1" width="29.85546875" bestFit="1" customWidth="1"/>
    <col min="2" max="2" width="12.7109375" style="227" customWidth="1"/>
    <col min="3" max="3" width="12.7109375" customWidth="1"/>
    <col min="4" max="4" width="13.140625" customWidth="1"/>
    <col min="5" max="5" width="11.5703125" style="97" customWidth="1"/>
    <col min="6" max="6" width="21.85546875" bestFit="1" customWidth="1"/>
    <col min="7" max="7" width="13.7109375" customWidth="1"/>
    <col min="8" max="8" width="16.7109375" customWidth="1"/>
    <col min="9" max="9" width="13" customWidth="1"/>
    <col min="10" max="10" width="23.7109375" customWidth="1"/>
    <col min="11" max="11" width="17.42578125" customWidth="1"/>
    <col min="14" max="14" width="15.28515625" style="51" customWidth="1"/>
  </cols>
  <sheetData>
    <row r="1" spans="1:10" ht="45.75" customHeight="1" thickTop="1" thickBot="1" x14ac:dyDescent="0.3">
      <c r="A1" s="400" t="s">
        <v>1787</v>
      </c>
      <c r="B1" s="2" t="s">
        <v>1788</v>
      </c>
      <c r="C1" s="3"/>
      <c r="D1" s="4"/>
      <c r="E1" s="5"/>
      <c r="F1" s="6"/>
      <c r="G1" s="401"/>
      <c r="H1" s="7"/>
      <c r="I1" s="7"/>
      <c r="J1" s="7"/>
    </row>
    <row r="2" spans="1:10" ht="15" customHeight="1" thickTop="1" thickBot="1" x14ac:dyDescent="0.3">
      <c r="A2" s="7"/>
      <c r="B2" s="2"/>
      <c r="C2" s="3"/>
      <c r="D2" s="4"/>
      <c r="E2" s="5"/>
      <c r="F2" s="6"/>
      <c r="G2" s="401"/>
      <c r="H2" s="7"/>
      <c r="I2" s="7"/>
      <c r="J2" s="7"/>
    </row>
    <row r="3" spans="1:10" ht="45.75" customHeight="1" thickBot="1" x14ac:dyDescent="0.3">
      <c r="A3" s="824" t="s">
        <v>1789</v>
      </c>
      <c r="B3" s="825"/>
      <c r="C3" s="8"/>
      <c r="D3" s="9"/>
      <c r="E3" s="8"/>
      <c r="F3" s="10"/>
      <c r="G3" s="401"/>
      <c r="H3" s="7"/>
      <c r="I3" s="7"/>
      <c r="J3" s="7"/>
    </row>
    <row r="4" spans="1:10" ht="15.75" thickBot="1" x14ac:dyDescent="0.3">
      <c r="A4" s="11"/>
      <c r="B4" s="12"/>
      <c r="C4" s="8"/>
      <c r="D4" s="9"/>
      <c r="E4" s="13"/>
      <c r="F4" s="14"/>
      <c r="G4" s="401"/>
      <c r="H4" s="7"/>
      <c r="I4" s="7"/>
      <c r="J4" s="7"/>
    </row>
    <row r="5" spans="1:10" ht="45.75" customHeight="1" thickBot="1" x14ac:dyDescent="0.3">
      <c r="A5" s="402" t="s">
        <v>2</v>
      </c>
      <c r="B5" s="403" t="s">
        <v>3</v>
      </c>
      <c r="C5" s="404" t="s">
        <v>4</v>
      </c>
      <c r="D5" s="403" t="s">
        <v>5</v>
      </c>
      <c r="E5" s="405" t="s">
        <v>4</v>
      </c>
      <c r="F5" s="406" t="s">
        <v>6</v>
      </c>
      <c r="G5" s="401"/>
      <c r="H5" s="7"/>
      <c r="I5" s="7"/>
      <c r="J5" s="7"/>
    </row>
    <row r="6" spans="1:10" ht="15.75" thickTop="1" x14ac:dyDescent="0.25">
      <c r="A6" s="20" t="s">
        <v>7</v>
      </c>
      <c r="B6" s="21">
        <v>95</v>
      </c>
      <c r="C6" s="160">
        <f>B6/B$15</f>
        <v>0.3298611111111111</v>
      </c>
      <c r="D6" s="23">
        <v>1971</v>
      </c>
      <c r="E6" s="160">
        <f>D6/D$15</f>
        <v>0.30123796423658872</v>
      </c>
      <c r="F6" s="24"/>
      <c r="G6" s="401"/>
      <c r="H6" s="7"/>
      <c r="I6" s="7"/>
      <c r="J6" s="7"/>
    </row>
    <row r="7" spans="1:10" x14ac:dyDescent="0.25">
      <c r="A7" s="25" t="s">
        <v>8</v>
      </c>
      <c r="B7" s="26">
        <v>54</v>
      </c>
      <c r="C7" s="162">
        <f>B7/B$15</f>
        <v>0.1875</v>
      </c>
      <c r="D7" s="28">
        <v>1655</v>
      </c>
      <c r="E7" s="162">
        <f>D7/D$15</f>
        <v>0.25294207550053494</v>
      </c>
      <c r="F7" s="29"/>
      <c r="G7" s="401"/>
      <c r="H7" s="7"/>
      <c r="I7" s="7"/>
      <c r="J7" s="7"/>
    </row>
    <row r="8" spans="1:10" x14ac:dyDescent="0.25">
      <c r="A8" s="25" t="s">
        <v>9</v>
      </c>
      <c r="B8" s="30">
        <v>56</v>
      </c>
      <c r="C8" s="509">
        <f>B8/B$15</f>
        <v>0.19444444444444445</v>
      </c>
      <c r="D8" s="32">
        <v>1013</v>
      </c>
      <c r="E8" s="162">
        <f>D8/D$15</f>
        <v>0.15482194711905853</v>
      </c>
      <c r="F8" s="29"/>
      <c r="G8" s="401"/>
      <c r="H8" s="7"/>
      <c r="I8" s="7"/>
      <c r="J8" s="7"/>
    </row>
    <row r="9" spans="1:10" x14ac:dyDescent="0.25">
      <c r="A9" s="407" t="s">
        <v>10</v>
      </c>
      <c r="B9" s="408">
        <f>SUM(B6:B8)</f>
        <v>205</v>
      </c>
      <c r="C9" s="409">
        <f>SUM(C6:C8)</f>
        <v>0.71180555555555558</v>
      </c>
      <c r="D9" s="410">
        <f>SUM(D6:D8)</f>
        <v>4639</v>
      </c>
      <c r="E9" s="510">
        <f>SUM(E6:E8)</f>
        <v>0.70900198685618221</v>
      </c>
      <c r="F9" s="412">
        <v>0</v>
      </c>
      <c r="G9" s="401"/>
      <c r="H9" s="7"/>
      <c r="I9" s="7"/>
      <c r="J9" s="7"/>
    </row>
    <row r="10" spans="1:10" x14ac:dyDescent="0.25">
      <c r="A10" s="26"/>
      <c r="B10" s="30"/>
      <c r="C10" s="39"/>
      <c r="D10" s="30"/>
      <c r="E10" s="40"/>
      <c r="F10" s="41"/>
      <c r="G10" s="401"/>
      <c r="H10" s="7"/>
      <c r="I10" s="7"/>
      <c r="J10" s="7"/>
    </row>
    <row r="11" spans="1:10" x14ac:dyDescent="0.25">
      <c r="A11" s="26" t="s">
        <v>11</v>
      </c>
      <c r="B11" s="30">
        <v>71</v>
      </c>
      <c r="C11" s="162">
        <f>B11/B$15</f>
        <v>0.24652777777777779</v>
      </c>
      <c r="D11" s="32">
        <v>1476</v>
      </c>
      <c r="E11" s="162">
        <f>D11/D$15</f>
        <v>0.22558459422283356</v>
      </c>
      <c r="F11" s="413">
        <v>7862188.4525649995</v>
      </c>
      <c r="G11" s="401"/>
      <c r="H11" s="7"/>
      <c r="I11" s="7"/>
      <c r="J11" s="7"/>
    </row>
    <row r="12" spans="1:10" x14ac:dyDescent="0.25">
      <c r="A12" s="26" t="s">
        <v>12</v>
      </c>
      <c r="B12" s="30">
        <v>12</v>
      </c>
      <c r="C12" s="509">
        <f>B12/B$15</f>
        <v>4.1666666666666664E-2</v>
      </c>
      <c r="D12" s="32">
        <v>428</v>
      </c>
      <c r="E12" s="509">
        <f>D12/D$15</f>
        <v>6.5413418920984262E-2</v>
      </c>
      <c r="F12" s="42">
        <v>22082252.436515</v>
      </c>
      <c r="G12" s="401"/>
      <c r="H12" s="7"/>
      <c r="I12" s="7"/>
      <c r="J12" s="7"/>
    </row>
    <row r="13" spans="1:10" x14ac:dyDescent="0.25">
      <c r="A13" s="407" t="s">
        <v>13</v>
      </c>
      <c r="B13" s="408">
        <f>SUM(B11:B12)</f>
        <v>83</v>
      </c>
      <c r="C13" s="409">
        <f>SUM(C11:C12)</f>
        <v>0.28819444444444448</v>
      </c>
      <c r="D13" s="410">
        <f>SUM(D11:D12)</f>
        <v>1904</v>
      </c>
      <c r="E13" s="411">
        <f>SUM(E11:E12)</f>
        <v>0.29099801314381779</v>
      </c>
      <c r="F13" s="414">
        <f>SUM(F11:F12)</f>
        <v>29944440.889079999</v>
      </c>
      <c r="G13" s="401"/>
      <c r="H13" s="7"/>
      <c r="I13" s="7"/>
      <c r="J13" s="7"/>
    </row>
    <row r="14" spans="1:10" x14ac:dyDescent="0.25">
      <c r="A14" s="44"/>
      <c r="B14" s="30"/>
      <c r="C14" s="45"/>
      <c r="D14" s="30"/>
      <c r="E14" s="46"/>
      <c r="F14" s="47"/>
      <c r="G14" s="401"/>
      <c r="H14" s="7"/>
      <c r="I14" s="7"/>
      <c r="J14" s="7"/>
    </row>
    <row r="15" spans="1:10" ht="30" x14ac:dyDescent="0.25">
      <c r="A15" s="415" t="s">
        <v>1790</v>
      </c>
      <c r="B15" s="511">
        <f>SUM(B9,B13)</f>
        <v>288</v>
      </c>
      <c r="C15" s="411">
        <f>SUM(C9,C13)</f>
        <v>1</v>
      </c>
      <c r="D15" s="410">
        <f>SUM(D9,D13)</f>
        <v>6543</v>
      </c>
      <c r="E15" s="411">
        <f>SUM(E9,E13)</f>
        <v>1</v>
      </c>
      <c r="F15" s="414">
        <f>F13</f>
        <v>29944440.889079999</v>
      </c>
      <c r="G15" s="97"/>
    </row>
    <row r="16" spans="1:10" x14ac:dyDescent="0.25">
      <c r="A16" s="149"/>
      <c r="B16" s="345"/>
      <c r="C16" s="131"/>
      <c r="D16" s="346"/>
      <c r="E16" s="133"/>
      <c r="F16" s="134"/>
      <c r="G16" s="97"/>
    </row>
    <row r="17" spans="1:16" ht="15.75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416" t="s">
        <v>1791</v>
      </c>
      <c r="B18" s="50"/>
      <c r="C18" s="13"/>
      <c r="D18" s="9"/>
      <c r="E18" s="8"/>
      <c r="F18" s="10"/>
    </row>
    <row r="19" spans="1:16" ht="16.5" thickTop="1" thickBot="1" x14ac:dyDescent="0.3">
      <c r="A19" s="11"/>
      <c r="B19" s="12"/>
      <c r="C19" s="8"/>
      <c r="D19" s="9"/>
      <c r="E19" s="8"/>
      <c r="F19" s="10"/>
    </row>
    <row r="20" spans="1:16" ht="45.75" customHeight="1" thickTop="1" thickBot="1" x14ac:dyDescent="0.3">
      <c r="A20" s="417" t="s">
        <v>16</v>
      </c>
      <c r="B20" s="12"/>
      <c r="C20" s="8"/>
      <c r="D20" s="9"/>
      <c r="E20" s="8"/>
      <c r="F20" s="10"/>
      <c r="H20" s="418" t="s">
        <v>17</v>
      </c>
      <c r="I20" s="54"/>
    </row>
    <row r="21" spans="1:16" ht="16.5" thickTop="1" thickBot="1" x14ac:dyDescent="0.3">
      <c r="A21" s="11"/>
      <c r="B21" s="12"/>
      <c r="C21" s="8"/>
      <c r="D21" s="9"/>
      <c r="E21" s="13"/>
      <c r="F21" s="14"/>
    </row>
    <row r="22" spans="1:16" ht="45.75" customHeight="1" thickTop="1" thickBot="1" x14ac:dyDescent="0.3">
      <c r="A22" s="402" t="s">
        <v>2</v>
      </c>
      <c r="B22" s="403" t="s">
        <v>3</v>
      </c>
      <c r="C22" s="419" t="s">
        <v>4</v>
      </c>
      <c r="D22" s="403" t="s">
        <v>5</v>
      </c>
      <c r="E22" s="420" t="s">
        <v>4</v>
      </c>
      <c r="F22" s="406" t="s">
        <v>6</v>
      </c>
      <c r="G22" s="55"/>
      <c r="H22" s="421" t="s">
        <v>18</v>
      </c>
      <c r="I22" s="422" t="s">
        <v>19</v>
      </c>
      <c r="J22" s="423" t="s">
        <v>20</v>
      </c>
      <c r="K22" s="423" t="s">
        <v>21</v>
      </c>
      <c r="L22" s="423" t="s">
        <v>22</v>
      </c>
      <c r="M22" s="423" t="s">
        <v>23</v>
      </c>
      <c r="N22" s="424" t="s">
        <v>6</v>
      </c>
      <c r="O22" s="423" t="s">
        <v>24</v>
      </c>
      <c r="P22" s="425" t="s">
        <v>25</v>
      </c>
    </row>
    <row r="23" spans="1:16" ht="15.75" thickTop="1" x14ac:dyDescent="0.25">
      <c r="A23" s="61" t="s">
        <v>7</v>
      </c>
      <c r="B23" s="124">
        <v>2</v>
      </c>
      <c r="C23" s="62">
        <f>B23/B$32</f>
        <v>0.14285714285714285</v>
      </c>
      <c r="D23" s="110">
        <v>40</v>
      </c>
      <c r="E23" s="62">
        <f>D23/D$32</f>
        <v>0.28368794326241137</v>
      </c>
      <c r="F23" s="64"/>
      <c r="G23" s="306"/>
      <c r="H23" s="65">
        <v>30</v>
      </c>
      <c r="I23" s="66">
        <v>7680</v>
      </c>
      <c r="J23" s="66" t="s">
        <v>1792</v>
      </c>
      <c r="K23" s="67" t="s">
        <v>1793</v>
      </c>
      <c r="L23" s="68" t="s">
        <v>1794</v>
      </c>
      <c r="M23" s="68" t="s">
        <v>7</v>
      </c>
      <c r="N23" s="189">
        <v>0</v>
      </c>
      <c r="O23" s="70">
        <v>1570</v>
      </c>
      <c r="P23" s="71">
        <v>47027</v>
      </c>
    </row>
    <row r="24" spans="1:16" x14ac:dyDescent="0.25">
      <c r="A24" s="72" t="s">
        <v>8</v>
      </c>
      <c r="B24" s="84">
        <v>3</v>
      </c>
      <c r="C24" s="73">
        <f>B24/B$32</f>
        <v>0.21428571428571427</v>
      </c>
      <c r="D24" s="111">
        <f>SUM(H25:H27)</f>
        <v>51</v>
      </c>
      <c r="E24" s="73">
        <f>D24/D$32</f>
        <v>0.36170212765957449</v>
      </c>
      <c r="F24" s="75"/>
      <c r="G24" s="306"/>
      <c r="H24" s="65">
        <v>10</v>
      </c>
      <c r="I24" s="66">
        <v>5425</v>
      </c>
      <c r="J24" s="66" t="s">
        <v>1792</v>
      </c>
      <c r="K24" s="67" t="s">
        <v>1795</v>
      </c>
      <c r="L24" s="68" t="s">
        <v>1796</v>
      </c>
      <c r="M24" s="68" t="s">
        <v>7</v>
      </c>
      <c r="N24" s="189">
        <v>0</v>
      </c>
      <c r="O24" s="70">
        <v>2296</v>
      </c>
      <c r="P24" s="71">
        <v>43955</v>
      </c>
    </row>
    <row r="25" spans="1:16" x14ac:dyDescent="0.25">
      <c r="A25" s="72" t="s">
        <v>9</v>
      </c>
      <c r="B25" s="115">
        <v>3</v>
      </c>
      <c r="C25" s="113">
        <f>B25/B$32</f>
        <v>0.21428571428571427</v>
      </c>
      <c r="D25" s="112">
        <f>SUM(H28:H30)</f>
        <v>34</v>
      </c>
      <c r="E25" s="113">
        <f>D25/D$32</f>
        <v>0.24113475177304963</v>
      </c>
      <c r="F25" s="75"/>
      <c r="G25" s="306"/>
      <c r="H25" s="65">
        <v>6</v>
      </c>
      <c r="I25" s="66">
        <v>336</v>
      </c>
      <c r="J25" s="66" t="s">
        <v>310</v>
      </c>
      <c r="K25" s="67" t="s">
        <v>1795</v>
      </c>
      <c r="L25" s="68" t="s">
        <v>1796</v>
      </c>
      <c r="M25" s="68" t="s">
        <v>8</v>
      </c>
      <c r="N25" s="189">
        <v>0</v>
      </c>
      <c r="O25" s="70">
        <v>1322</v>
      </c>
      <c r="P25" s="71">
        <v>44958</v>
      </c>
    </row>
    <row r="26" spans="1:16" ht="26.25" x14ac:dyDescent="0.25">
      <c r="A26" s="426" t="s">
        <v>10</v>
      </c>
      <c r="B26" s="427">
        <f>SUM(B23:B25)</f>
        <v>8</v>
      </c>
      <c r="C26" s="428">
        <f>SUM(C23:C25)</f>
        <v>0.5714285714285714</v>
      </c>
      <c r="D26" s="429">
        <f>SUM(D23:D25)</f>
        <v>125</v>
      </c>
      <c r="E26" s="430">
        <f>SUM(E23:E25)</f>
        <v>0.88652482269503552</v>
      </c>
      <c r="F26" s="431">
        <v>0</v>
      </c>
      <c r="G26" s="306"/>
      <c r="H26" s="65">
        <v>30</v>
      </c>
      <c r="I26" s="66">
        <v>10270</v>
      </c>
      <c r="J26" s="66" t="s">
        <v>1797</v>
      </c>
      <c r="K26" s="67" t="s">
        <v>1798</v>
      </c>
      <c r="L26" s="68" t="s">
        <v>1799</v>
      </c>
      <c r="M26" s="68" t="s">
        <v>8</v>
      </c>
      <c r="N26" s="189">
        <v>0</v>
      </c>
      <c r="O26" s="70">
        <v>1772</v>
      </c>
      <c r="P26" s="71">
        <v>47392</v>
      </c>
    </row>
    <row r="27" spans="1:16" x14ac:dyDescent="0.25">
      <c r="A27" s="84"/>
      <c r="B27" s="115"/>
      <c r="C27" s="129"/>
      <c r="D27" s="115"/>
      <c r="E27" s="130"/>
      <c r="F27" s="87"/>
      <c r="G27" s="306"/>
      <c r="H27" s="65">
        <v>15</v>
      </c>
      <c r="I27" s="66">
        <v>6</v>
      </c>
      <c r="J27" s="66" t="s">
        <v>1800</v>
      </c>
      <c r="K27" s="67" t="s">
        <v>1801</v>
      </c>
      <c r="L27" s="68" t="s">
        <v>1802</v>
      </c>
      <c r="M27" s="68" t="s">
        <v>8</v>
      </c>
      <c r="N27" s="189">
        <v>0</v>
      </c>
      <c r="O27" s="70">
        <v>2063</v>
      </c>
      <c r="P27" s="71">
        <v>42675</v>
      </c>
    </row>
    <row r="28" spans="1:16" ht="26.25" x14ac:dyDescent="0.25">
      <c r="A28" s="84" t="s">
        <v>11</v>
      </c>
      <c r="B28" s="115">
        <v>3</v>
      </c>
      <c r="C28" s="73">
        <f>B28/B$32</f>
        <v>0.21428571428571427</v>
      </c>
      <c r="D28" s="112">
        <v>10</v>
      </c>
      <c r="E28" s="73">
        <f>D28/D$32</f>
        <v>7.0921985815602842E-2</v>
      </c>
      <c r="F28" s="75">
        <f>SUM(N31:N33)</f>
        <v>222213.2751</v>
      </c>
      <c r="G28" s="306"/>
      <c r="H28" s="65">
        <v>13</v>
      </c>
      <c r="I28" s="66">
        <v>12</v>
      </c>
      <c r="J28" s="66" t="s">
        <v>1803</v>
      </c>
      <c r="K28" s="67" t="s">
        <v>1804</v>
      </c>
      <c r="L28" s="68" t="s">
        <v>1805</v>
      </c>
      <c r="M28" s="68" t="s">
        <v>9</v>
      </c>
      <c r="N28" s="189">
        <v>0</v>
      </c>
      <c r="O28" s="70">
        <v>1873</v>
      </c>
      <c r="P28" s="71">
        <v>47574</v>
      </c>
    </row>
    <row r="29" spans="1:16" ht="26.25" x14ac:dyDescent="0.25">
      <c r="A29" s="84" t="s">
        <v>12</v>
      </c>
      <c r="B29" s="115">
        <v>3</v>
      </c>
      <c r="C29" s="113">
        <f>B29/B$32</f>
        <v>0.21428571428571427</v>
      </c>
      <c r="D29" s="112">
        <v>6</v>
      </c>
      <c r="E29" s="113">
        <f>D29/D$32</f>
        <v>4.2553191489361701E-2</v>
      </c>
      <c r="F29" s="75">
        <f>SUM(N34:N36)</f>
        <v>612104.50211500004</v>
      </c>
      <c r="G29" s="306"/>
      <c r="H29" s="65">
        <v>11</v>
      </c>
      <c r="I29" s="66">
        <v>3400</v>
      </c>
      <c r="J29" s="66" t="s">
        <v>1792</v>
      </c>
      <c r="K29" s="67" t="s">
        <v>1806</v>
      </c>
      <c r="L29" s="68" t="s">
        <v>1807</v>
      </c>
      <c r="M29" s="68" t="s">
        <v>9</v>
      </c>
      <c r="N29" s="189">
        <v>0</v>
      </c>
      <c r="O29" s="70">
        <v>2291</v>
      </c>
      <c r="P29" s="71">
        <v>43955</v>
      </c>
    </row>
    <row r="30" spans="1:16" ht="26.25" x14ac:dyDescent="0.25">
      <c r="A30" s="426" t="s">
        <v>13</v>
      </c>
      <c r="B30" s="427">
        <f>SUM(B28:B29)</f>
        <v>6</v>
      </c>
      <c r="C30" s="428">
        <f>SUM(C28:C29)</f>
        <v>0.42857142857142855</v>
      </c>
      <c r="D30" s="429">
        <f>SUM(D28:D29)</f>
        <v>16</v>
      </c>
      <c r="E30" s="430">
        <f>SUM(E28:E29)</f>
        <v>0.11347517730496454</v>
      </c>
      <c r="F30" s="431">
        <f>SUM(F28:F29)</f>
        <v>834317.77721500001</v>
      </c>
      <c r="G30" s="306"/>
      <c r="H30" s="65">
        <v>10</v>
      </c>
      <c r="I30" s="66">
        <v>2</v>
      </c>
      <c r="J30" s="66" t="s">
        <v>1808</v>
      </c>
      <c r="K30" s="67" t="s">
        <v>1809</v>
      </c>
      <c r="L30" s="68" t="s">
        <v>1810</v>
      </c>
      <c r="M30" s="68" t="s">
        <v>9</v>
      </c>
      <c r="N30" s="189">
        <v>0</v>
      </c>
      <c r="O30" s="70">
        <v>2682</v>
      </c>
      <c r="P30" s="71">
        <v>44896</v>
      </c>
    </row>
    <row r="31" spans="1:16" ht="26.25" x14ac:dyDescent="0.25">
      <c r="A31" s="94"/>
      <c r="B31" s="115"/>
      <c r="C31" s="85"/>
      <c r="D31" s="115"/>
      <c r="E31" s="86"/>
      <c r="F31" s="87"/>
      <c r="G31" s="306"/>
      <c r="H31" s="65">
        <v>2</v>
      </c>
      <c r="I31" s="66" t="s">
        <v>1642</v>
      </c>
      <c r="J31" s="66" t="s">
        <v>1642</v>
      </c>
      <c r="K31" s="67" t="s">
        <v>1798</v>
      </c>
      <c r="L31" s="66" t="s">
        <v>1642</v>
      </c>
      <c r="M31" s="68" t="s">
        <v>11</v>
      </c>
      <c r="N31" s="189">
        <v>62630.610705000006</v>
      </c>
      <c r="O31" s="70">
        <v>1772</v>
      </c>
      <c r="P31" s="71">
        <v>47392</v>
      </c>
    </row>
    <row r="32" spans="1:16" ht="26.25" x14ac:dyDescent="0.25">
      <c r="A32" s="426" t="s">
        <v>33</v>
      </c>
      <c r="B32" s="427">
        <v>14</v>
      </c>
      <c r="C32" s="428">
        <f>SUM(C26,C30)</f>
        <v>1</v>
      </c>
      <c r="D32" s="429">
        <f>SUM(D26,D30)</f>
        <v>141</v>
      </c>
      <c r="E32" s="430">
        <f>SUM(E26,E30)</f>
        <v>1</v>
      </c>
      <c r="F32" s="431">
        <f>SUM(F30:F31)</f>
        <v>834317.77721500001</v>
      </c>
      <c r="G32" s="306"/>
      <c r="H32" s="65">
        <v>2</v>
      </c>
      <c r="I32" s="66" t="s">
        <v>1642</v>
      </c>
      <c r="J32" s="66" t="s">
        <v>1642</v>
      </c>
      <c r="K32" s="67" t="s">
        <v>1798</v>
      </c>
      <c r="L32" s="66" t="s">
        <v>1642</v>
      </c>
      <c r="M32" s="68" t="s">
        <v>11</v>
      </c>
      <c r="N32" s="189">
        <v>70173.230704999994</v>
      </c>
      <c r="O32" s="70">
        <v>1772</v>
      </c>
      <c r="P32" s="71">
        <v>47392</v>
      </c>
    </row>
    <row r="33" spans="1:16" ht="26.25" x14ac:dyDescent="0.25">
      <c r="C33" s="105"/>
      <c r="D33" s="128"/>
      <c r="E33" s="55"/>
      <c r="F33" s="137"/>
      <c r="G33" s="89"/>
      <c r="H33" s="432">
        <v>6</v>
      </c>
      <c r="I33" s="433">
        <v>267</v>
      </c>
      <c r="J33" s="433" t="s">
        <v>1811</v>
      </c>
      <c r="K33" s="434" t="s">
        <v>1804</v>
      </c>
      <c r="L33" s="435" t="s">
        <v>1805</v>
      </c>
      <c r="M33" s="435" t="s">
        <v>11</v>
      </c>
      <c r="N33" s="436">
        <v>89409.433690000005</v>
      </c>
      <c r="O33" s="437">
        <v>3134</v>
      </c>
      <c r="P33" s="438">
        <v>46266</v>
      </c>
    </row>
    <row r="34" spans="1:16" ht="26.25" x14ac:dyDescent="0.25">
      <c r="C34" s="105"/>
      <c r="D34" s="128"/>
      <c r="E34" s="55"/>
      <c r="F34" s="137"/>
      <c r="G34" s="89"/>
      <c r="H34" s="65">
        <v>2</v>
      </c>
      <c r="I34" s="66" t="s">
        <v>1642</v>
      </c>
      <c r="J34" s="66" t="s">
        <v>1642</v>
      </c>
      <c r="K34" s="67" t="s">
        <v>1798</v>
      </c>
      <c r="L34" s="66" t="s">
        <v>1642</v>
      </c>
      <c r="M34" s="68" t="s">
        <v>12</v>
      </c>
      <c r="N34" s="189">
        <v>199275.43070500001</v>
      </c>
      <c r="O34" s="70">
        <v>1772</v>
      </c>
      <c r="P34" s="71">
        <v>47392</v>
      </c>
    </row>
    <row r="35" spans="1:16" ht="26.25" x14ac:dyDescent="0.25">
      <c r="C35" s="105"/>
      <c r="D35" s="128"/>
      <c r="E35" s="55"/>
      <c r="F35" s="137"/>
      <c r="G35" s="89"/>
      <c r="H35" s="65">
        <v>2</v>
      </c>
      <c r="I35" s="66" t="s">
        <v>1642</v>
      </c>
      <c r="J35" s="66" t="s">
        <v>1642</v>
      </c>
      <c r="K35" s="67" t="s">
        <v>1798</v>
      </c>
      <c r="L35" s="66" t="s">
        <v>1642</v>
      </c>
      <c r="M35" s="68" t="s">
        <v>12</v>
      </c>
      <c r="N35" s="189">
        <v>206617.79070500002</v>
      </c>
      <c r="O35" s="70">
        <v>1772</v>
      </c>
      <c r="P35" s="71">
        <v>47392</v>
      </c>
    </row>
    <row r="36" spans="1:16" ht="26.25" x14ac:dyDescent="0.25">
      <c r="C36" s="105"/>
      <c r="D36" s="128"/>
      <c r="E36" s="55"/>
      <c r="F36" s="137"/>
      <c r="G36" s="89"/>
      <c r="H36" s="65">
        <v>2</v>
      </c>
      <c r="I36" s="66" t="s">
        <v>1642</v>
      </c>
      <c r="J36" s="66" t="s">
        <v>1642</v>
      </c>
      <c r="K36" s="67" t="s">
        <v>1798</v>
      </c>
      <c r="L36" s="66" t="s">
        <v>1642</v>
      </c>
      <c r="M36" s="68" t="s">
        <v>12</v>
      </c>
      <c r="N36" s="189">
        <v>206211.28070500001</v>
      </c>
      <c r="O36" s="70">
        <v>1772</v>
      </c>
      <c r="P36" s="71">
        <v>47392</v>
      </c>
    </row>
    <row r="37" spans="1:16" ht="15.75" thickBot="1" x14ac:dyDescent="0.3">
      <c r="B37" s="55"/>
      <c r="C37" s="131"/>
      <c r="D37" s="132"/>
      <c r="E37" s="133"/>
      <c r="F37" s="134"/>
      <c r="G37" s="97"/>
      <c r="N37" s="211"/>
    </row>
    <row r="38" spans="1:16" ht="45.75" customHeight="1" thickBot="1" x14ac:dyDescent="0.3">
      <c r="A38" s="416" t="s">
        <v>1812</v>
      </c>
      <c r="B38" s="50"/>
      <c r="C38" s="13"/>
      <c r="D38" s="9"/>
      <c r="E38" s="8"/>
      <c r="F38" s="10"/>
    </row>
    <row r="39" spans="1:16" ht="16.5" thickTop="1" thickBot="1" x14ac:dyDescent="0.3">
      <c r="A39" s="11"/>
      <c r="B39" s="12"/>
      <c r="C39" s="8"/>
      <c r="D39" s="9"/>
      <c r="E39" s="8"/>
      <c r="F39" s="10"/>
    </row>
    <row r="40" spans="1:16" ht="45.75" customHeight="1" thickTop="1" thickBot="1" x14ac:dyDescent="0.3">
      <c r="A40" s="417" t="s">
        <v>16</v>
      </c>
      <c r="B40" s="12"/>
      <c r="C40" s="8"/>
      <c r="D40" s="9"/>
      <c r="E40" s="8"/>
      <c r="F40" s="10"/>
      <c r="H40" s="418" t="s">
        <v>17</v>
      </c>
      <c r="I40" s="54"/>
    </row>
    <row r="41" spans="1:16" ht="16.5" thickTop="1" thickBot="1" x14ac:dyDescent="0.3">
      <c r="A41" s="11"/>
      <c r="B41" s="12"/>
      <c r="C41" s="8"/>
      <c r="D41" s="9"/>
      <c r="E41" s="13"/>
      <c r="F41" s="14"/>
    </row>
    <row r="42" spans="1:16" ht="45.75" customHeight="1" thickTop="1" thickBot="1" x14ac:dyDescent="0.3">
      <c r="A42" s="402" t="s">
        <v>2</v>
      </c>
      <c r="B42" s="403" t="s">
        <v>3</v>
      </c>
      <c r="C42" s="404" t="s">
        <v>4</v>
      </c>
      <c r="D42" s="403" t="s">
        <v>5</v>
      </c>
      <c r="E42" s="405" t="s">
        <v>4</v>
      </c>
      <c r="F42" s="406" t="s">
        <v>6</v>
      </c>
      <c r="G42" s="55"/>
      <c r="H42" s="421" t="s">
        <v>18</v>
      </c>
      <c r="I42" s="422" t="s">
        <v>19</v>
      </c>
      <c r="J42" s="423" t="s">
        <v>20</v>
      </c>
      <c r="K42" s="423" t="s">
        <v>21</v>
      </c>
      <c r="L42" s="423" t="s">
        <v>22</v>
      </c>
      <c r="M42" s="423" t="s">
        <v>23</v>
      </c>
      <c r="N42" s="424" t="s">
        <v>6</v>
      </c>
      <c r="O42" s="423" t="s">
        <v>24</v>
      </c>
      <c r="P42" s="425" t="s">
        <v>25</v>
      </c>
    </row>
    <row r="43" spans="1:16" ht="15.75" thickTop="1" x14ac:dyDescent="0.25">
      <c r="A43" s="61" t="s">
        <v>7</v>
      </c>
      <c r="B43" s="61">
        <v>77</v>
      </c>
      <c r="C43" s="62">
        <f>B43/B$52</f>
        <v>0.35</v>
      </c>
      <c r="D43" s="63">
        <f>SUM(H43:H119)</f>
        <v>1795</v>
      </c>
      <c r="E43" s="62">
        <f>D43/D$52</f>
        <v>0.30198519515477795</v>
      </c>
      <c r="F43" s="64"/>
      <c r="G43" s="97"/>
      <c r="H43" s="439">
        <v>24</v>
      </c>
      <c r="I43" s="433">
        <v>2001</v>
      </c>
      <c r="J43" s="433" t="s">
        <v>1813</v>
      </c>
      <c r="K43" s="434" t="s">
        <v>1814</v>
      </c>
      <c r="L43" s="435" t="s">
        <v>1815</v>
      </c>
      <c r="M43" s="435" t="s">
        <v>7</v>
      </c>
      <c r="N43" s="440">
        <v>0</v>
      </c>
      <c r="O43" s="437">
        <v>1002</v>
      </c>
      <c r="P43" s="438">
        <v>44562</v>
      </c>
    </row>
    <row r="44" spans="1:16" x14ac:dyDescent="0.25">
      <c r="A44" s="72" t="s">
        <v>8</v>
      </c>
      <c r="B44" s="72">
        <v>42</v>
      </c>
      <c r="C44" s="441">
        <f t="shared" ref="C44:C45" si="0">B44/B$52</f>
        <v>0.19090909090909092</v>
      </c>
      <c r="D44" s="74">
        <f>SUM(H120:H161)</f>
        <v>1564</v>
      </c>
      <c r="E44" s="441">
        <f t="shared" ref="E44:E45" si="1">D44/D$52</f>
        <v>0.26312247644683717</v>
      </c>
      <c r="F44" s="75"/>
      <c r="G44" s="97"/>
      <c r="H44" s="439">
        <v>24</v>
      </c>
      <c r="I44" s="433">
        <v>1841</v>
      </c>
      <c r="J44" s="433" t="s">
        <v>1813</v>
      </c>
      <c r="K44" s="434" t="s">
        <v>1814</v>
      </c>
      <c r="L44" s="435" t="s">
        <v>1816</v>
      </c>
      <c r="M44" s="435" t="s">
        <v>7</v>
      </c>
      <c r="N44" s="440">
        <v>0</v>
      </c>
      <c r="O44" s="437">
        <v>1002</v>
      </c>
      <c r="P44" s="438">
        <v>44562</v>
      </c>
    </row>
    <row r="45" spans="1:16" x14ac:dyDescent="0.25">
      <c r="A45" s="72" t="s">
        <v>9</v>
      </c>
      <c r="B45" s="76">
        <v>39</v>
      </c>
      <c r="C45" s="73">
        <f t="shared" si="0"/>
        <v>0.17727272727272728</v>
      </c>
      <c r="D45" s="77">
        <f>SUM(H162:H199)</f>
        <v>879</v>
      </c>
      <c r="E45" s="73">
        <f t="shared" si="1"/>
        <v>0.14788021534320323</v>
      </c>
      <c r="F45" s="75"/>
      <c r="G45" s="97"/>
      <c r="H45" s="439">
        <v>12</v>
      </c>
      <c r="I45" s="433">
        <v>2100</v>
      </c>
      <c r="J45" s="433" t="s">
        <v>1813</v>
      </c>
      <c r="K45" s="434" t="s">
        <v>1814</v>
      </c>
      <c r="L45" s="435" t="s">
        <v>1817</v>
      </c>
      <c r="M45" s="435" t="s">
        <v>7</v>
      </c>
      <c r="N45" s="440">
        <v>0</v>
      </c>
      <c r="O45" s="437">
        <v>1002</v>
      </c>
      <c r="P45" s="438">
        <v>44562</v>
      </c>
    </row>
    <row r="46" spans="1:16" x14ac:dyDescent="0.25">
      <c r="A46" s="426" t="s">
        <v>10</v>
      </c>
      <c r="B46" s="442">
        <f>SUM(B43:B45)</f>
        <v>158</v>
      </c>
      <c r="C46" s="428">
        <f>SUM(C43:C45)</f>
        <v>0.71818181818181814</v>
      </c>
      <c r="D46" s="443">
        <f>SUM(D43:D45)</f>
        <v>4238</v>
      </c>
      <c r="E46" s="430">
        <f>SUM(E43:E45)</f>
        <v>0.71298788694481829</v>
      </c>
      <c r="F46" s="431">
        <v>0</v>
      </c>
      <c r="G46" s="97"/>
      <c r="H46" s="98">
        <v>12</v>
      </c>
      <c r="I46" s="66">
        <v>2150</v>
      </c>
      <c r="J46" s="66" t="s">
        <v>1813</v>
      </c>
      <c r="K46" s="67" t="s">
        <v>1814</v>
      </c>
      <c r="L46" s="68" t="s">
        <v>1817</v>
      </c>
      <c r="M46" s="68" t="s">
        <v>7</v>
      </c>
      <c r="N46" s="69">
        <v>0</v>
      </c>
      <c r="O46" s="70">
        <v>1002</v>
      </c>
      <c r="P46" s="71">
        <v>44562</v>
      </c>
    </row>
    <row r="47" spans="1:16" x14ac:dyDescent="0.25">
      <c r="A47" s="84"/>
      <c r="B47" s="76"/>
      <c r="C47" s="129"/>
      <c r="D47" s="76"/>
      <c r="E47" s="130"/>
      <c r="F47" s="87"/>
      <c r="G47" s="97"/>
      <c r="H47" s="98">
        <v>12</v>
      </c>
      <c r="I47" s="66">
        <v>2140</v>
      </c>
      <c r="J47" s="66" t="s">
        <v>1813</v>
      </c>
      <c r="K47" s="67" t="s">
        <v>1814</v>
      </c>
      <c r="L47" s="68" t="s">
        <v>1817</v>
      </c>
      <c r="M47" s="68" t="s">
        <v>7</v>
      </c>
      <c r="N47" s="69">
        <v>0</v>
      </c>
      <c r="O47" s="70">
        <v>1002</v>
      </c>
      <c r="P47" s="71">
        <v>44562</v>
      </c>
    </row>
    <row r="48" spans="1:16" x14ac:dyDescent="0.25">
      <c r="A48" s="84" t="s">
        <v>11</v>
      </c>
      <c r="B48" s="76">
        <v>58</v>
      </c>
      <c r="C48" s="73">
        <f t="shared" ref="C48:C49" si="2">B48/B$52</f>
        <v>0.26363636363636361</v>
      </c>
      <c r="D48" s="77">
        <f>SUM(H200:H258)</f>
        <v>1330</v>
      </c>
      <c r="E48" s="73">
        <f t="shared" ref="E48:E49" si="3">D48/D$52</f>
        <v>0.22375504710632571</v>
      </c>
      <c r="F48" s="75">
        <f>SUM(N201:N258)</f>
        <v>6668991.5204749992</v>
      </c>
      <c r="G48" s="97"/>
      <c r="H48" s="98">
        <v>12</v>
      </c>
      <c r="I48" s="66">
        <v>2141</v>
      </c>
      <c r="J48" s="66" t="s">
        <v>1818</v>
      </c>
      <c r="K48" s="67" t="s">
        <v>1814</v>
      </c>
      <c r="L48" s="68" t="s">
        <v>1819</v>
      </c>
      <c r="M48" s="68" t="s">
        <v>7</v>
      </c>
      <c r="N48" s="69">
        <v>0</v>
      </c>
      <c r="O48" s="70">
        <v>1002</v>
      </c>
      <c r="P48" s="71">
        <v>44562</v>
      </c>
    </row>
    <row r="49" spans="1:16" x14ac:dyDescent="0.25">
      <c r="A49" s="84" t="s">
        <v>12</v>
      </c>
      <c r="B49" s="76">
        <v>4</v>
      </c>
      <c r="C49" s="113">
        <f t="shared" si="2"/>
        <v>1.8181818181818181E-2</v>
      </c>
      <c r="D49" s="77">
        <f>SUM(H259:H262)</f>
        <v>376</v>
      </c>
      <c r="E49" s="113">
        <f t="shared" si="3"/>
        <v>6.3257065948855995E-2</v>
      </c>
      <c r="F49" s="75">
        <f>SUM(N259:N262)</f>
        <v>18663586.639919996</v>
      </c>
      <c r="G49" s="97"/>
      <c r="H49" s="98">
        <v>12</v>
      </c>
      <c r="I49" s="66">
        <v>2151</v>
      </c>
      <c r="J49" s="66" t="s">
        <v>1818</v>
      </c>
      <c r="K49" s="67" t="s">
        <v>1814</v>
      </c>
      <c r="L49" s="68" t="s">
        <v>1819</v>
      </c>
      <c r="M49" s="68" t="s">
        <v>7</v>
      </c>
      <c r="N49" s="69">
        <v>0</v>
      </c>
      <c r="O49" s="70">
        <v>1002</v>
      </c>
      <c r="P49" s="71">
        <v>44562</v>
      </c>
    </row>
    <row r="50" spans="1:16" x14ac:dyDescent="0.25">
      <c r="A50" s="426" t="s">
        <v>13</v>
      </c>
      <c r="B50" s="442">
        <f>SUM(B48:B49)</f>
        <v>62</v>
      </c>
      <c r="C50" s="428">
        <f>SUM(C48:C49)</f>
        <v>0.2818181818181818</v>
      </c>
      <c r="D50" s="443">
        <f>SUM(D48:D49)</f>
        <v>1706</v>
      </c>
      <c r="E50" s="430">
        <f>SUM(E48:E49)</f>
        <v>0.28701211305518171</v>
      </c>
      <c r="F50" s="431">
        <f>SUM(F48:F49)</f>
        <v>25332578.160394996</v>
      </c>
      <c r="G50" s="99"/>
      <c r="H50" s="98">
        <v>12</v>
      </c>
      <c r="I50" s="66">
        <v>2131</v>
      </c>
      <c r="J50" s="66" t="s">
        <v>1818</v>
      </c>
      <c r="K50" s="67" t="s">
        <v>1814</v>
      </c>
      <c r="L50" s="68" t="s">
        <v>1819</v>
      </c>
      <c r="M50" s="68" t="s">
        <v>7</v>
      </c>
      <c r="N50" s="69">
        <v>0</v>
      </c>
      <c r="O50" s="70">
        <v>1002</v>
      </c>
      <c r="P50" s="71">
        <v>44562</v>
      </c>
    </row>
    <row r="51" spans="1:16" x14ac:dyDescent="0.25">
      <c r="A51" s="94"/>
      <c r="B51" s="76"/>
      <c r="C51" s="85"/>
      <c r="D51" s="76"/>
      <c r="E51" s="86"/>
      <c r="F51" s="87"/>
      <c r="G51" s="97"/>
      <c r="H51" s="98">
        <v>12</v>
      </c>
      <c r="I51" s="66">
        <v>2041</v>
      </c>
      <c r="J51" s="66" t="s">
        <v>1818</v>
      </c>
      <c r="K51" s="67" t="s">
        <v>1814</v>
      </c>
      <c r="L51" s="68" t="s">
        <v>1819</v>
      </c>
      <c r="M51" s="68" t="s">
        <v>7</v>
      </c>
      <c r="N51" s="69">
        <v>0</v>
      </c>
      <c r="O51" s="70">
        <v>1002</v>
      </c>
      <c r="P51" s="71">
        <v>44562</v>
      </c>
    </row>
    <row r="52" spans="1:16" x14ac:dyDescent="0.25">
      <c r="A52" s="426" t="s">
        <v>33</v>
      </c>
      <c r="B52" s="442">
        <f>SUM(B46,B50)</f>
        <v>220</v>
      </c>
      <c r="C52" s="428">
        <f>SUM(C46,C50)</f>
        <v>1</v>
      </c>
      <c r="D52" s="443">
        <f>SUM(D46,D50)</f>
        <v>5944</v>
      </c>
      <c r="E52" s="430">
        <f>SUM(E46,E50)</f>
        <v>1</v>
      </c>
      <c r="F52" s="431">
        <f>SUM(F50:F51)</f>
        <v>25332578.160394996</v>
      </c>
      <c r="G52" s="97"/>
      <c r="H52" s="98">
        <v>12</v>
      </c>
      <c r="I52" s="66">
        <v>2031</v>
      </c>
      <c r="J52" s="66" t="s">
        <v>1818</v>
      </c>
      <c r="K52" s="67" t="s">
        <v>1814</v>
      </c>
      <c r="L52" s="68" t="s">
        <v>1819</v>
      </c>
      <c r="M52" s="68" t="s">
        <v>7</v>
      </c>
      <c r="N52" s="69">
        <v>0</v>
      </c>
      <c r="O52" s="70">
        <v>1002</v>
      </c>
      <c r="P52" s="71">
        <v>44562</v>
      </c>
    </row>
    <row r="53" spans="1:16" x14ac:dyDescent="0.25">
      <c r="B53" s="100"/>
      <c r="C53" s="101"/>
      <c r="E53" s="108"/>
      <c r="F53" s="109"/>
      <c r="G53" s="97"/>
      <c r="H53" s="98">
        <v>10</v>
      </c>
      <c r="I53" s="66">
        <v>2010</v>
      </c>
      <c r="J53" s="66" t="s">
        <v>1813</v>
      </c>
      <c r="K53" s="67" t="s">
        <v>1814</v>
      </c>
      <c r="L53" s="68" t="s">
        <v>1817</v>
      </c>
      <c r="M53" s="68" t="s">
        <v>7</v>
      </c>
      <c r="N53" s="69">
        <v>0</v>
      </c>
      <c r="O53" s="70">
        <v>1002</v>
      </c>
      <c r="P53" s="71">
        <v>44562</v>
      </c>
    </row>
    <row r="54" spans="1:16" x14ac:dyDescent="0.25">
      <c r="B54" s="2"/>
      <c r="C54" s="101"/>
      <c r="E54" s="108"/>
      <c r="F54" s="109"/>
      <c r="G54" s="97"/>
      <c r="H54" s="98">
        <v>10</v>
      </c>
      <c r="I54" s="66">
        <v>2110</v>
      </c>
      <c r="J54" s="66" t="s">
        <v>1813</v>
      </c>
      <c r="K54" s="67" t="s">
        <v>1814</v>
      </c>
      <c r="L54" s="68" t="s">
        <v>1817</v>
      </c>
      <c r="M54" s="68" t="s">
        <v>7</v>
      </c>
      <c r="N54" s="69">
        <v>0</v>
      </c>
      <c r="O54" s="70">
        <v>1002</v>
      </c>
      <c r="P54" s="71">
        <v>44562</v>
      </c>
    </row>
    <row r="55" spans="1:16" x14ac:dyDescent="0.25">
      <c r="B55" s="100"/>
      <c r="C55" s="101"/>
      <c r="D55" s="105"/>
      <c r="E55" s="106"/>
      <c r="F55" s="107"/>
      <c r="G55" s="99"/>
      <c r="H55" s="98">
        <v>10</v>
      </c>
      <c r="I55" s="66">
        <v>2111</v>
      </c>
      <c r="J55" s="66" t="s">
        <v>1813</v>
      </c>
      <c r="K55" s="67" t="s">
        <v>1814</v>
      </c>
      <c r="L55" s="68" t="s">
        <v>1815</v>
      </c>
      <c r="M55" s="68" t="s">
        <v>7</v>
      </c>
      <c r="N55" s="69">
        <v>0</v>
      </c>
      <c r="O55" s="70">
        <v>1002</v>
      </c>
      <c r="P55" s="71">
        <v>44562</v>
      </c>
    </row>
    <row r="56" spans="1:16" x14ac:dyDescent="0.25">
      <c r="B56" s="100"/>
      <c r="C56" s="101"/>
      <c r="D56" s="105"/>
      <c r="E56" s="106"/>
      <c r="F56" s="107"/>
      <c r="G56" s="99"/>
      <c r="H56" s="98">
        <v>10</v>
      </c>
      <c r="I56" s="66">
        <v>2111</v>
      </c>
      <c r="J56" s="66" t="s">
        <v>1818</v>
      </c>
      <c r="K56" s="67" t="s">
        <v>1814</v>
      </c>
      <c r="L56" s="68" t="s">
        <v>1819</v>
      </c>
      <c r="M56" s="68" t="s">
        <v>7</v>
      </c>
      <c r="N56" s="69">
        <v>0</v>
      </c>
      <c r="O56" s="70">
        <v>1002</v>
      </c>
      <c r="P56" s="71">
        <v>44562</v>
      </c>
    </row>
    <row r="57" spans="1:16" x14ac:dyDescent="0.25">
      <c r="B57" s="117"/>
      <c r="C57" s="101"/>
      <c r="D57" s="105"/>
      <c r="E57" s="106"/>
      <c r="F57" s="107"/>
      <c r="G57" s="99"/>
      <c r="H57" s="98">
        <v>10</v>
      </c>
      <c r="I57" s="66">
        <v>2011</v>
      </c>
      <c r="J57" s="66" t="s">
        <v>1818</v>
      </c>
      <c r="K57" s="67" t="s">
        <v>1814</v>
      </c>
      <c r="L57" s="68" t="s">
        <v>1819</v>
      </c>
      <c r="M57" s="68" t="s">
        <v>7</v>
      </c>
      <c r="N57" s="69">
        <v>0</v>
      </c>
      <c r="O57" s="70">
        <v>1002</v>
      </c>
      <c r="P57" s="71">
        <v>44562</v>
      </c>
    </row>
    <row r="58" spans="1:16" x14ac:dyDescent="0.25">
      <c r="B58" s="100"/>
      <c r="C58" s="101"/>
      <c r="D58" s="102"/>
      <c r="E58" s="103"/>
      <c r="F58" s="104"/>
      <c r="G58" s="99"/>
      <c r="H58" s="98">
        <v>10</v>
      </c>
      <c r="I58" s="66">
        <v>2011</v>
      </c>
      <c r="J58" s="66" t="s">
        <v>1813</v>
      </c>
      <c r="K58" s="67" t="s">
        <v>1814</v>
      </c>
      <c r="L58" s="68" t="s">
        <v>1815</v>
      </c>
      <c r="M58" s="68" t="s">
        <v>7</v>
      </c>
      <c r="N58" s="69">
        <v>0</v>
      </c>
      <c r="O58" s="70">
        <v>1002</v>
      </c>
      <c r="P58" s="71">
        <v>44562</v>
      </c>
    </row>
    <row r="59" spans="1:16" x14ac:dyDescent="0.25">
      <c r="B59" s="100"/>
      <c r="C59" s="101"/>
      <c r="D59" s="105"/>
      <c r="E59" s="106"/>
      <c r="F59" s="107"/>
      <c r="G59" s="55"/>
      <c r="H59" s="98">
        <v>12</v>
      </c>
      <c r="I59" s="66">
        <v>1840</v>
      </c>
      <c r="J59" s="66" t="s">
        <v>1813</v>
      </c>
      <c r="K59" s="67" t="s">
        <v>1814</v>
      </c>
      <c r="L59" s="68" t="s">
        <v>1820</v>
      </c>
      <c r="M59" s="68" t="s">
        <v>7</v>
      </c>
      <c r="N59" s="69">
        <v>0</v>
      </c>
      <c r="O59" s="70">
        <v>1002</v>
      </c>
      <c r="P59" s="71">
        <v>44562</v>
      </c>
    </row>
    <row r="60" spans="1:16" x14ac:dyDescent="0.25">
      <c r="B60" s="100"/>
      <c r="C60" s="118"/>
      <c r="E60" s="108"/>
      <c r="F60" s="109"/>
      <c r="G60" s="97"/>
      <c r="H60" s="98">
        <v>12</v>
      </c>
      <c r="I60" s="66">
        <v>1850</v>
      </c>
      <c r="J60" s="66" t="s">
        <v>1813</v>
      </c>
      <c r="K60" s="67" t="s">
        <v>1814</v>
      </c>
      <c r="L60" s="68" t="s">
        <v>1820</v>
      </c>
      <c r="M60" s="68" t="s">
        <v>7</v>
      </c>
      <c r="N60" s="69">
        <v>0</v>
      </c>
      <c r="O60" s="70">
        <v>1002</v>
      </c>
      <c r="P60" s="71">
        <v>44562</v>
      </c>
    </row>
    <row r="61" spans="1:16" x14ac:dyDescent="0.25">
      <c r="B61" s="100"/>
      <c r="C61" s="101"/>
      <c r="E61" s="108"/>
      <c r="F61" s="109"/>
      <c r="G61" s="97"/>
      <c r="H61" s="98">
        <v>12</v>
      </c>
      <c r="I61" s="66">
        <v>1860</v>
      </c>
      <c r="J61" s="66" t="s">
        <v>1813</v>
      </c>
      <c r="K61" s="67" t="s">
        <v>1814</v>
      </c>
      <c r="L61" s="68" t="s">
        <v>1820</v>
      </c>
      <c r="M61" s="68" t="s">
        <v>7</v>
      </c>
      <c r="N61" s="69">
        <v>0</v>
      </c>
      <c r="O61" s="70">
        <v>1002</v>
      </c>
      <c r="P61" s="71">
        <v>44562</v>
      </c>
    </row>
    <row r="62" spans="1:16" x14ac:dyDescent="0.25">
      <c r="B62" s="100"/>
      <c r="C62" s="101"/>
      <c r="E62" s="108"/>
      <c r="F62" s="109"/>
      <c r="G62" s="97"/>
      <c r="H62" s="98">
        <v>12</v>
      </c>
      <c r="I62" s="66">
        <v>2000</v>
      </c>
      <c r="J62" s="66" t="s">
        <v>1813</v>
      </c>
      <c r="K62" s="67" t="s">
        <v>1814</v>
      </c>
      <c r="L62" s="68" t="s">
        <v>1817</v>
      </c>
      <c r="M62" s="68" t="s">
        <v>7</v>
      </c>
      <c r="N62" s="69">
        <v>0</v>
      </c>
      <c r="O62" s="70">
        <v>1002</v>
      </c>
      <c r="P62" s="71">
        <v>44562</v>
      </c>
    </row>
    <row r="63" spans="1:16" x14ac:dyDescent="0.25">
      <c r="B63" s="100"/>
      <c r="C63" s="101"/>
      <c r="E63" s="108"/>
      <c r="F63" s="109"/>
      <c r="G63" s="97"/>
      <c r="H63" s="98">
        <v>12</v>
      </c>
      <c r="I63" s="66">
        <v>2050</v>
      </c>
      <c r="J63" s="66" t="s">
        <v>1813</v>
      </c>
      <c r="K63" s="67" t="s">
        <v>1814</v>
      </c>
      <c r="L63" s="68" t="s">
        <v>1817</v>
      </c>
      <c r="M63" s="68" t="s">
        <v>7</v>
      </c>
      <c r="N63" s="69">
        <v>0</v>
      </c>
      <c r="O63" s="70">
        <v>1002</v>
      </c>
      <c r="P63" s="71">
        <v>44562</v>
      </c>
    </row>
    <row r="64" spans="1:16" x14ac:dyDescent="0.25">
      <c r="B64" s="100"/>
      <c r="C64" s="101"/>
      <c r="E64" s="108"/>
      <c r="F64" s="109"/>
      <c r="G64" s="97"/>
      <c r="H64" s="98">
        <v>31</v>
      </c>
      <c r="I64" s="66">
        <v>20</v>
      </c>
      <c r="J64" s="66" t="s">
        <v>1821</v>
      </c>
      <c r="K64" s="67" t="s">
        <v>1814</v>
      </c>
      <c r="L64" s="68" t="s">
        <v>1822</v>
      </c>
      <c r="M64" s="68" t="s">
        <v>7</v>
      </c>
      <c r="N64" s="69">
        <v>0</v>
      </c>
      <c r="O64" s="70">
        <v>1021</v>
      </c>
      <c r="P64" s="71">
        <v>44682</v>
      </c>
    </row>
    <row r="65" spans="1:16" x14ac:dyDescent="0.25">
      <c r="B65" s="2"/>
      <c r="C65" s="101"/>
      <c r="E65" s="108"/>
      <c r="F65" s="109"/>
      <c r="G65" s="97"/>
      <c r="H65" s="98">
        <v>12</v>
      </c>
      <c r="I65" s="66">
        <v>16</v>
      </c>
      <c r="J65" s="66" t="s">
        <v>1821</v>
      </c>
      <c r="K65" s="67" t="s">
        <v>1814</v>
      </c>
      <c r="L65" s="68" t="s">
        <v>1822</v>
      </c>
      <c r="M65" s="68" t="s">
        <v>7</v>
      </c>
      <c r="N65" s="69">
        <v>0</v>
      </c>
      <c r="O65" s="70">
        <v>1021</v>
      </c>
      <c r="P65" s="71">
        <v>44682</v>
      </c>
    </row>
    <row r="66" spans="1:16" x14ac:dyDescent="0.25">
      <c r="B66" s="100"/>
      <c r="C66" s="101"/>
      <c r="D66" s="102"/>
      <c r="E66" s="103"/>
      <c r="F66" s="104"/>
      <c r="G66" s="99"/>
      <c r="H66" s="98">
        <v>105</v>
      </c>
      <c r="I66" s="66">
        <v>14</v>
      </c>
      <c r="J66" s="66" t="s">
        <v>1821</v>
      </c>
      <c r="K66" s="67" t="s">
        <v>1814</v>
      </c>
      <c r="L66" s="68" t="s">
        <v>1823</v>
      </c>
      <c r="M66" s="68" t="s">
        <v>7</v>
      </c>
      <c r="N66" s="69">
        <v>0</v>
      </c>
      <c r="O66" s="70">
        <v>1021</v>
      </c>
      <c r="P66" s="71">
        <v>44682</v>
      </c>
    </row>
    <row r="67" spans="1:16" x14ac:dyDescent="0.25">
      <c r="C67" s="444"/>
      <c r="D67" s="306"/>
      <c r="E67" s="311"/>
      <c r="F67" s="312"/>
      <c r="G67" s="306"/>
      <c r="H67" s="98">
        <v>28</v>
      </c>
      <c r="I67" s="66">
        <v>18</v>
      </c>
      <c r="J67" s="66" t="s">
        <v>1821</v>
      </c>
      <c r="K67" s="67" t="s">
        <v>1814</v>
      </c>
      <c r="L67" s="68" t="s">
        <v>1822</v>
      </c>
      <c r="M67" s="68" t="s">
        <v>7</v>
      </c>
      <c r="N67" s="69">
        <v>0</v>
      </c>
      <c r="O67" s="70">
        <v>1021</v>
      </c>
      <c r="P67" s="71">
        <v>44682</v>
      </c>
    </row>
    <row r="68" spans="1:16" x14ac:dyDescent="0.25">
      <c r="C68" s="102"/>
      <c r="D68" s="313"/>
      <c r="E68" s="311"/>
      <c r="F68" s="314"/>
      <c r="G68" s="205"/>
      <c r="H68" s="98">
        <v>2</v>
      </c>
      <c r="I68" s="66" t="s">
        <v>1642</v>
      </c>
      <c r="J68" s="66" t="s">
        <v>1642</v>
      </c>
      <c r="K68" s="67" t="s">
        <v>1814</v>
      </c>
      <c r="L68" s="66" t="s">
        <v>1642</v>
      </c>
      <c r="M68" s="68" t="s">
        <v>7</v>
      </c>
      <c r="N68" s="69">
        <v>0</v>
      </c>
      <c r="O68" s="70">
        <v>1095</v>
      </c>
      <c r="P68" s="71">
        <v>44835</v>
      </c>
    </row>
    <row r="69" spans="1:16" x14ac:dyDescent="0.25">
      <c r="B69" s="304"/>
      <c r="C69" s="375"/>
      <c r="D69" s="306"/>
      <c r="E69" s="311"/>
      <c r="F69" s="312"/>
      <c r="G69" s="306"/>
      <c r="H69" s="98">
        <v>4</v>
      </c>
      <c r="I69" s="66" t="s">
        <v>1642</v>
      </c>
      <c r="J69" s="66" t="s">
        <v>1642</v>
      </c>
      <c r="K69" s="67" t="s">
        <v>1814</v>
      </c>
      <c r="L69" s="66" t="s">
        <v>1642</v>
      </c>
      <c r="M69" s="68" t="s">
        <v>7</v>
      </c>
      <c r="N69" s="69">
        <v>0</v>
      </c>
      <c r="O69" s="70">
        <v>1095</v>
      </c>
      <c r="P69" s="71">
        <v>44835</v>
      </c>
    </row>
    <row r="70" spans="1:16" x14ac:dyDescent="0.25">
      <c r="C70" s="375"/>
      <c r="D70" s="306"/>
      <c r="E70" s="311"/>
      <c r="F70" s="312"/>
      <c r="G70" s="306"/>
      <c r="H70" s="98">
        <v>2</v>
      </c>
      <c r="I70" s="66" t="s">
        <v>1642</v>
      </c>
      <c r="J70" s="66" t="s">
        <v>1642</v>
      </c>
      <c r="K70" s="67" t="s">
        <v>1814</v>
      </c>
      <c r="L70" s="66" t="s">
        <v>1642</v>
      </c>
      <c r="M70" s="68" t="s">
        <v>7</v>
      </c>
      <c r="N70" s="69">
        <v>0</v>
      </c>
      <c r="O70" s="70">
        <v>1095</v>
      </c>
      <c r="P70" s="71">
        <v>44835</v>
      </c>
    </row>
    <row r="71" spans="1:16" x14ac:dyDescent="0.25">
      <c r="C71" s="375"/>
      <c r="D71" s="306"/>
      <c r="E71" s="311"/>
      <c r="F71" s="312"/>
      <c r="G71" s="306"/>
      <c r="H71" s="98">
        <v>2</v>
      </c>
      <c r="I71" s="66" t="s">
        <v>1642</v>
      </c>
      <c r="J71" s="66" t="s">
        <v>1642</v>
      </c>
      <c r="K71" s="67" t="s">
        <v>1814</v>
      </c>
      <c r="L71" s="66" t="s">
        <v>1642</v>
      </c>
      <c r="M71" s="68" t="s">
        <v>7</v>
      </c>
      <c r="N71" s="69">
        <v>0</v>
      </c>
      <c r="O71" s="70">
        <v>1095</v>
      </c>
      <c r="P71" s="71">
        <v>44835</v>
      </c>
    </row>
    <row r="72" spans="1:16" x14ac:dyDescent="0.25">
      <c r="C72" s="375"/>
      <c r="D72" s="306"/>
      <c r="E72" s="311"/>
      <c r="F72" s="312"/>
      <c r="G72" s="306"/>
      <c r="H72" s="98">
        <v>15</v>
      </c>
      <c r="I72" s="66">
        <v>7235</v>
      </c>
      <c r="J72" s="66" t="s">
        <v>1824</v>
      </c>
      <c r="K72" s="67" t="s">
        <v>1814</v>
      </c>
      <c r="L72" s="68" t="s">
        <v>1825</v>
      </c>
      <c r="M72" s="68" t="s">
        <v>7</v>
      </c>
      <c r="N72" s="69">
        <v>0</v>
      </c>
      <c r="O72" s="70">
        <v>1335</v>
      </c>
      <c r="P72" s="71">
        <v>44256</v>
      </c>
    </row>
    <row r="73" spans="1:16" x14ac:dyDescent="0.25">
      <c r="C73" s="375"/>
      <c r="D73" s="306"/>
      <c r="E73" s="311"/>
      <c r="F73" s="312"/>
      <c r="G73" s="306"/>
      <c r="H73" s="98">
        <v>46</v>
      </c>
      <c r="I73" s="66">
        <v>15</v>
      </c>
      <c r="J73" s="66" t="s">
        <v>556</v>
      </c>
      <c r="K73" s="67" t="s">
        <v>1814</v>
      </c>
      <c r="L73" s="68" t="s">
        <v>1826</v>
      </c>
      <c r="M73" s="68" t="s">
        <v>7</v>
      </c>
      <c r="N73" s="69">
        <v>0</v>
      </c>
      <c r="O73" s="70">
        <v>1340</v>
      </c>
      <c r="P73" s="71">
        <v>44320</v>
      </c>
    </row>
    <row r="74" spans="1:16" x14ac:dyDescent="0.25">
      <c r="C74" s="375"/>
      <c r="D74" s="306"/>
      <c r="E74" s="311"/>
      <c r="F74" s="312"/>
      <c r="G74" s="306"/>
      <c r="H74" s="98">
        <v>26</v>
      </c>
      <c r="I74" s="66">
        <v>260</v>
      </c>
      <c r="J74" s="66" t="s">
        <v>1827</v>
      </c>
      <c r="K74" s="67" t="s">
        <v>1814</v>
      </c>
      <c r="L74" s="68" t="s">
        <v>1828</v>
      </c>
      <c r="M74" s="68" t="s">
        <v>7</v>
      </c>
      <c r="N74" s="69">
        <v>0</v>
      </c>
      <c r="O74" s="70">
        <v>1343</v>
      </c>
      <c r="P74" s="71">
        <v>43955</v>
      </c>
    </row>
    <row r="75" spans="1:16" x14ac:dyDescent="0.25">
      <c r="C75" s="375"/>
      <c r="D75" s="306"/>
      <c r="E75" s="311"/>
      <c r="F75" s="312"/>
      <c r="G75" s="306"/>
      <c r="H75" s="98">
        <v>32</v>
      </c>
      <c r="I75" s="66">
        <v>28</v>
      </c>
      <c r="J75" s="66" t="s">
        <v>1829</v>
      </c>
      <c r="K75" s="67" t="s">
        <v>1814</v>
      </c>
      <c r="L75" s="68" t="s">
        <v>1830</v>
      </c>
      <c r="M75" s="68" t="s">
        <v>7</v>
      </c>
      <c r="N75" s="69">
        <v>0</v>
      </c>
      <c r="O75" s="70">
        <v>1349</v>
      </c>
      <c r="P75" s="71">
        <v>43955</v>
      </c>
    </row>
    <row r="76" spans="1:16" x14ac:dyDescent="0.25">
      <c r="C76" s="375"/>
      <c r="D76" s="306"/>
      <c r="E76" s="311"/>
      <c r="F76" s="312"/>
      <c r="G76" s="306"/>
      <c r="H76" s="98">
        <v>32</v>
      </c>
      <c r="I76" s="66">
        <v>20</v>
      </c>
      <c r="J76" s="66" t="s">
        <v>1831</v>
      </c>
      <c r="K76" s="67" t="s">
        <v>1814</v>
      </c>
      <c r="L76" s="68" t="s">
        <v>1832</v>
      </c>
      <c r="M76" s="68" t="s">
        <v>7</v>
      </c>
      <c r="N76" s="69">
        <v>0</v>
      </c>
      <c r="O76" s="70">
        <v>1349</v>
      </c>
      <c r="P76" s="71">
        <v>43955</v>
      </c>
    </row>
    <row r="77" spans="1:16" x14ac:dyDescent="0.25">
      <c r="C77" s="444"/>
      <c r="D77" s="306"/>
      <c r="E77" s="311"/>
      <c r="F77" s="317"/>
      <c r="G77" s="306"/>
      <c r="H77" s="98">
        <v>103</v>
      </c>
      <c r="I77" s="66">
        <v>160</v>
      </c>
      <c r="J77" s="66" t="s">
        <v>1833</v>
      </c>
      <c r="K77" s="67" t="s">
        <v>1814</v>
      </c>
      <c r="L77" s="68" t="s">
        <v>1834</v>
      </c>
      <c r="M77" s="68" t="s">
        <v>7</v>
      </c>
      <c r="N77" s="69">
        <v>0</v>
      </c>
      <c r="O77" s="70">
        <v>1350</v>
      </c>
      <c r="P77" s="71">
        <v>43955</v>
      </c>
    </row>
    <row r="78" spans="1:16" x14ac:dyDescent="0.25">
      <c r="C78" s="444"/>
      <c r="D78" s="306"/>
      <c r="E78" s="311"/>
      <c r="F78" s="317"/>
      <c r="G78" s="306"/>
      <c r="H78" s="98">
        <v>74</v>
      </c>
      <c r="I78" s="66">
        <v>920</v>
      </c>
      <c r="J78" s="66" t="s">
        <v>1835</v>
      </c>
      <c r="K78" s="67" t="s">
        <v>1814</v>
      </c>
      <c r="L78" s="68" t="s">
        <v>1836</v>
      </c>
      <c r="M78" s="68" t="s">
        <v>7</v>
      </c>
      <c r="N78" s="69">
        <v>0</v>
      </c>
      <c r="O78" s="70">
        <v>1351</v>
      </c>
      <c r="P78" s="71">
        <v>43955</v>
      </c>
    </row>
    <row r="79" spans="1:16" x14ac:dyDescent="0.25">
      <c r="A79" s="223"/>
      <c r="C79" s="444"/>
      <c r="D79" s="306"/>
      <c r="E79" s="311"/>
      <c r="F79" s="317"/>
      <c r="G79" s="306"/>
      <c r="H79" s="98">
        <v>16</v>
      </c>
      <c r="I79" s="66">
        <v>147</v>
      </c>
      <c r="J79" s="66" t="s">
        <v>490</v>
      </c>
      <c r="K79" s="67" t="s">
        <v>1814</v>
      </c>
      <c r="L79" s="68" t="s">
        <v>1837</v>
      </c>
      <c r="M79" s="68" t="s">
        <v>7</v>
      </c>
      <c r="N79" s="69">
        <v>0</v>
      </c>
      <c r="O79" s="70">
        <v>1353</v>
      </c>
      <c r="P79" s="71">
        <v>43252</v>
      </c>
    </row>
    <row r="80" spans="1:16" ht="15" customHeight="1" x14ac:dyDescent="0.25">
      <c r="C80" s="105"/>
      <c r="D80" s="128"/>
      <c r="E80" s="99"/>
      <c r="F80" s="127"/>
      <c r="G80" s="128"/>
      <c r="H80" s="98">
        <v>14</v>
      </c>
      <c r="I80" s="66">
        <v>670</v>
      </c>
      <c r="J80" s="66" t="s">
        <v>1838</v>
      </c>
      <c r="K80" s="67" t="s">
        <v>1814</v>
      </c>
      <c r="L80" s="68" t="s">
        <v>1839</v>
      </c>
      <c r="M80" s="68" t="s">
        <v>7</v>
      </c>
      <c r="N80" s="69">
        <v>0</v>
      </c>
      <c r="O80" s="70">
        <v>1354</v>
      </c>
      <c r="P80" s="71">
        <v>43252</v>
      </c>
    </row>
    <row r="81" spans="1:16" ht="15" customHeight="1" x14ac:dyDescent="0.25">
      <c r="C81" s="105"/>
      <c r="D81" s="128"/>
      <c r="E81" s="99"/>
      <c r="F81" s="127"/>
      <c r="G81" s="128"/>
      <c r="H81" s="201">
        <v>21</v>
      </c>
      <c r="I81" s="66">
        <v>1150</v>
      </c>
      <c r="J81" s="66" t="s">
        <v>1840</v>
      </c>
      <c r="K81" s="67" t="s">
        <v>1814</v>
      </c>
      <c r="L81" s="68" t="s">
        <v>1841</v>
      </c>
      <c r="M81" s="68" t="s">
        <v>7</v>
      </c>
      <c r="N81" s="69">
        <v>0</v>
      </c>
      <c r="O81" s="68">
        <v>1363</v>
      </c>
      <c r="P81" s="71">
        <v>43862</v>
      </c>
    </row>
    <row r="82" spans="1:16" x14ac:dyDescent="0.25">
      <c r="B82" s="305"/>
      <c r="C82" s="105"/>
      <c r="D82" s="128"/>
      <c r="E82" s="99"/>
      <c r="F82" s="127"/>
      <c r="G82" s="128"/>
      <c r="H82" s="98">
        <v>60</v>
      </c>
      <c r="I82" s="66">
        <v>2600</v>
      </c>
      <c r="J82" s="66" t="s">
        <v>1842</v>
      </c>
      <c r="K82" s="67" t="s">
        <v>1814</v>
      </c>
      <c r="L82" s="68" t="s">
        <v>1843</v>
      </c>
      <c r="M82" s="68" t="s">
        <v>7</v>
      </c>
      <c r="N82" s="69">
        <v>0</v>
      </c>
      <c r="O82" s="70">
        <v>1386</v>
      </c>
      <c r="P82" s="71">
        <v>44136</v>
      </c>
    </row>
    <row r="83" spans="1:16" x14ac:dyDescent="0.25">
      <c r="C83" s="105"/>
      <c r="D83" s="128"/>
      <c r="E83" s="99"/>
      <c r="F83" s="316"/>
      <c r="G83" s="128"/>
      <c r="H83" s="98">
        <v>7</v>
      </c>
      <c r="I83" s="66">
        <v>34</v>
      </c>
      <c r="J83" s="66" t="s">
        <v>1844</v>
      </c>
      <c r="K83" s="67" t="s">
        <v>1814</v>
      </c>
      <c r="L83" s="68" t="s">
        <v>1845</v>
      </c>
      <c r="M83" s="68" t="s">
        <v>7</v>
      </c>
      <c r="N83" s="69">
        <v>0</v>
      </c>
      <c r="O83" s="70">
        <v>1389</v>
      </c>
      <c r="P83" s="71">
        <v>43252</v>
      </c>
    </row>
    <row r="84" spans="1:16" x14ac:dyDescent="0.25">
      <c r="C84" s="105"/>
      <c r="D84" s="128"/>
      <c r="E84" s="99"/>
      <c r="F84" s="316"/>
      <c r="G84" s="128"/>
      <c r="H84" s="98">
        <v>16</v>
      </c>
      <c r="I84" s="66">
        <v>3846</v>
      </c>
      <c r="J84" s="66" t="s">
        <v>1846</v>
      </c>
      <c r="K84" s="67" t="s">
        <v>1814</v>
      </c>
      <c r="L84" s="68" t="s">
        <v>1847</v>
      </c>
      <c r="M84" s="68" t="s">
        <v>7</v>
      </c>
      <c r="N84" s="69">
        <v>0</v>
      </c>
      <c r="O84" s="70">
        <v>1416</v>
      </c>
      <c r="P84" s="71">
        <v>44136</v>
      </c>
    </row>
    <row r="85" spans="1:16" x14ac:dyDescent="0.25">
      <c r="D85" s="242"/>
      <c r="H85" s="98">
        <v>16</v>
      </c>
      <c r="I85" s="66">
        <v>3852</v>
      </c>
      <c r="J85" s="66" t="s">
        <v>1846</v>
      </c>
      <c r="K85" s="67" t="s">
        <v>1814</v>
      </c>
      <c r="L85" s="68" t="s">
        <v>1847</v>
      </c>
      <c r="M85" s="68" t="s">
        <v>7</v>
      </c>
      <c r="N85" s="69">
        <v>0</v>
      </c>
      <c r="O85" s="70">
        <v>1416</v>
      </c>
      <c r="P85" s="71">
        <v>44136</v>
      </c>
    </row>
    <row r="86" spans="1:16" x14ac:dyDescent="0.25">
      <c r="A86" s="223"/>
      <c r="H86" s="98">
        <v>16</v>
      </c>
      <c r="I86" s="66">
        <v>3858</v>
      </c>
      <c r="J86" s="66" t="s">
        <v>1846</v>
      </c>
      <c r="K86" s="67" t="s">
        <v>1814</v>
      </c>
      <c r="L86" s="68" t="s">
        <v>1847</v>
      </c>
      <c r="M86" s="68" t="s">
        <v>7</v>
      </c>
      <c r="N86" s="69">
        <v>0</v>
      </c>
      <c r="O86" s="70">
        <v>1416</v>
      </c>
      <c r="P86" s="71">
        <v>44136</v>
      </c>
    </row>
    <row r="87" spans="1:16" x14ac:dyDescent="0.25">
      <c r="C87" s="444"/>
      <c r="D87" s="306"/>
      <c r="E87" s="311"/>
      <c r="F87" s="312"/>
      <c r="G87" s="306"/>
      <c r="H87" s="98">
        <v>15</v>
      </c>
      <c r="I87" s="66">
        <v>3864</v>
      </c>
      <c r="J87" s="66" t="s">
        <v>1846</v>
      </c>
      <c r="K87" s="67" t="s">
        <v>1814</v>
      </c>
      <c r="L87" s="68" t="s">
        <v>1847</v>
      </c>
      <c r="M87" s="68" t="s">
        <v>7</v>
      </c>
      <c r="N87" s="69">
        <v>0</v>
      </c>
      <c r="O87" s="70">
        <v>1416</v>
      </c>
      <c r="P87" s="71">
        <v>44136</v>
      </c>
    </row>
    <row r="88" spans="1:16" x14ac:dyDescent="0.25">
      <c r="C88" s="444"/>
      <c r="D88" s="306"/>
      <c r="E88" s="311"/>
      <c r="F88" s="317"/>
      <c r="G88" s="306"/>
      <c r="H88" s="98">
        <v>16</v>
      </c>
      <c r="I88" s="66">
        <v>3870</v>
      </c>
      <c r="J88" s="66" t="s">
        <v>1846</v>
      </c>
      <c r="K88" s="67" t="s">
        <v>1814</v>
      </c>
      <c r="L88" s="68" t="s">
        <v>1847</v>
      </c>
      <c r="M88" s="68" t="s">
        <v>7</v>
      </c>
      <c r="N88" s="69">
        <v>0</v>
      </c>
      <c r="O88" s="70">
        <v>1416</v>
      </c>
      <c r="P88" s="71">
        <v>44136</v>
      </c>
    </row>
    <row r="89" spans="1:16" x14ac:dyDescent="0.25">
      <c r="B89" s="304"/>
      <c r="C89" s="444"/>
      <c r="D89" s="306"/>
      <c r="E89" s="311"/>
      <c r="F89" s="317"/>
      <c r="G89" s="306"/>
      <c r="H89" s="98">
        <v>16</v>
      </c>
      <c r="I89" s="66">
        <v>3840</v>
      </c>
      <c r="J89" s="66" t="s">
        <v>1846</v>
      </c>
      <c r="K89" s="67" t="s">
        <v>1814</v>
      </c>
      <c r="L89" s="68" t="s">
        <v>1847</v>
      </c>
      <c r="M89" s="68" t="s">
        <v>7</v>
      </c>
      <c r="N89" s="69">
        <v>0</v>
      </c>
      <c r="O89" s="70">
        <v>1416</v>
      </c>
      <c r="P89" s="71">
        <v>44136</v>
      </c>
    </row>
    <row r="90" spans="1:16" x14ac:dyDescent="0.25">
      <c r="C90" s="444"/>
      <c r="D90" s="306"/>
      <c r="E90" s="311"/>
      <c r="F90" s="317"/>
      <c r="G90" s="306"/>
      <c r="H90" s="98">
        <v>45</v>
      </c>
      <c r="I90" s="66">
        <v>1175</v>
      </c>
      <c r="J90" s="66" t="s">
        <v>1848</v>
      </c>
      <c r="K90" s="67" t="s">
        <v>1814</v>
      </c>
      <c r="L90" s="68" t="s">
        <v>1849</v>
      </c>
      <c r="M90" s="68" t="s">
        <v>7</v>
      </c>
      <c r="N90" s="69">
        <v>0</v>
      </c>
      <c r="O90" s="70">
        <v>1478</v>
      </c>
      <c r="P90" s="71">
        <v>43955</v>
      </c>
    </row>
    <row r="91" spans="1:16" x14ac:dyDescent="0.25">
      <c r="C91" s="105"/>
      <c r="D91" s="128"/>
      <c r="E91" s="55"/>
      <c r="F91" s="137"/>
      <c r="G91" s="89"/>
      <c r="H91" s="98">
        <v>21</v>
      </c>
      <c r="I91" s="66">
        <v>320</v>
      </c>
      <c r="J91" s="66" t="s">
        <v>1850</v>
      </c>
      <c r="K91" s="67" t="s">
        <v>1814</v>
      </c>
      <c r="L91" s="68" t="s">
        <v>1851</v>
      </c>
      <c r="M91" s="68" t="s">
        <v>7</v>
      </c>
      <c r="N91" s="69">
        <v>0</v>
      </c>
      <c r="O91" s="70">
        <v>1480</v>
      </c>
      <c r="P91" s="71">
        <v>47665</v>
      </c>
    </row>
    <row r="92" spans="1:16" x14ac:dyDescent="0.25">
      <c r="B92" s="304"/>
      <c r="D92" s="242"/>
      <c r="F92" s="136"/>
      <c r="H92" s="98">
        <v>3</v>
      </c>
      <c r="I92" s="66" t="s">
        <v>1642</v>
      </c>
      <c r="J92" s="66" t="s">
        <v>1642</v>
      </c>
      <c r="K92" s="67" t="s">
        <v>1814</v>
      </c>
      <c r="L92" s="66" t="s">
        <v>1642</v>
      </c>
      <c r="M92" s="68" t="s">
        <v>7</v>
      </c>
      <c r="N92" s="69">
        <v>0</v>
      </c>
      <c r="O92" s="70">
        <v>1480</v>
      </c>
      <c r="P92" s="71">
        <v>47665</v>
      </c>
    </row>
    <row r="93" spans="1:16" x14ac:dyDescent="0.25">
      <c r="B93" s="304"/>
      <c r="H93" s="98">
        <v>58</v>
      </c>
      <c r="I93" s="66">
        <v>3490</v>
      </c>
      <c r="J93" s="66" t="s">
        <v>1852</v>
      </c>
      <c r="K93" s="67" t="s">
        <v>1814</v>
      </c>
      <c r="L93" s="68" t="s">
        <v>1853</v>
      </c>
      <c r="M93" s="68" t="s">
        <v>7</v>
      </c>
      <c r="N93" s="69">
        <v>0</v>
      </c>
      <c r="O93" s="70">
        <v>1509</v>
      </c>
      <c r="P93" s="71">
        <v>46388</v>
      </c>
    </row>
    <row r="94" spans="1:16" x14ac:dyDescent="0.25">
      <c r="B94" s="304"/>
      <c r="H94" s="98">
        <v>58</v>
      </c>
      <c r="I94" s="66">
        <v>3480</v>
      </c>
      <c r="J94" s="66" t="s">
        <v>1852</v>
      </c>
      <c r="K94" s="67" t="s">
        <v>1814</v>
      </c>
      <c r="L94" s="68" t="s">
        <v>1854</v>
      </c>
      <c r="M94" s="68" t="s">
        <v>7</v>
      </c>
      <c r="N94" s="69">
        <v>0</v>
      </c>
      <c r="O94" s="70">
        <v>1509</v>
      </c>
      <c r="P94" s="71">
        <v>46388</v>
      </c>
    </row>
    <row r="95" spans="1:16" ht="15" customHeight="1" x14ac:dyDescent="0.25">
      <c r="B95" s="304"/>
      <c r="H95" s="98">
        <v>20</v>
      </c>
      <c r="I95" s="66">
        <v>1360</v>
      </c>
      <c r="J95" s="66" t="s">
        <v>1855</v>
      </c>
      <c r="K95" s="67" t="s">
        <v>1856</v>
      </c>
      <c r="L95" s="68" t="s">
        <v>1857</v>
      </c>
      <c r="M95" s="68" t="s">
        <v>7</v>
      </c>
      <c r="N95" s="69">
        <v>0</v>
      </c>
      <c r="O95" s="70">
        <v>1558</v>
      </c>
      <c r="P95" s="71">
        <v>46388</v>
      </c>
    </row>
    <row r="96" spans="1:16" ht="15" customHeight="1" x14ac:dyDescent="0.25">
      <c r="B96" s="304"/>
      <c r="H96" s="98">
        <v>20</v>
      </c>
      <c r="I96" s="66">
        <v>1380</v>
      </c>
      <c r="J96" s="66" t="s">
        <v>1855</v>
      </c>
      <c r="K96" s="67" t="s">
        <v>1856</v>
      </c>
      <c r="L96" s="68" t="s">
        <v>1857</v>
      </c>
      <c r="M96" s="68" t="s">
        <v>7</v>
      </c>
      <c r="N96" s="69">
        <v>0</v>
      </c>
      <c r="O96" s="70">
        <v>1558</v>
      </c>
      <c r="P96" s="71">
        <v>46388</v>
      </c>
    </row>
    <row r="97" spans="1:16" ht="15" customHeight="1" x14ac:dyDescent="0.25">
      <c r="A97" s="223"/>
      <c r="B97" s="304"/>
      <c r="H97" s="98">
        <v>20</v>
      </c>
      <c r="I97" s="66">
        <v>1340</v>
      </c>
      <c r="J97" s="66" t="s">
        <v>1855</v>
      </c>
      <c r="K97" s="67" t="s">
        <v>1856</v>
      </c>
      <c r="L97" s="68" t="s">
        <v>1857</v>
      </c>
      <c r="M97" s="68" t="s">
        <v>7</v>
      </c>
      <c r="N97" s="69">
        <v>0</v>
      </c>
      <c r="O97" s="70">
        <v>1558</v>
      </c>
      <c r="P97" s="71">
        <v>46388</v>
      </c>
    </row>
    <row r="98" spans="1:16" x14ac:dyDescent="0.25">
      <c r="B98" s="304"/>
      <c r="C98" s="102"/>
      <c r="D98" s="313"/>
      <c r="E98" s="445"/>
      <c r="F98" s="314"/>
      <c r="G98" s="205"/>
      <c r="H98" s="98">
        <v>58</v>
      </c>
      <c r="I98" s="66">
        <v>765</v>
      </c>
      <c r="J98" s="66" t="s">
        <v>1858</v>
      </c>
      <c r="K98" s="67" t="s">
        <v>1814</v>
      </c>
      <c r="L98" s="68" t="s">
        <v>1859</v>
      </c>
      <c r="M98" s="68" t="s">
        <v>7</v>
      </c>
      <c r="N98" s="69">
        <v>0</v>
      </c>
      <c r="O98" s="70">
        <v>1567</v>
      </c>
      <c r="P98" s="71">
        <v>46935</v>
      </c>
    </row>
    <row r="99" spans="1:16" x14ac:dyDescent="0.25">
      <c r="B99" s="304"/>
      <c r="H99" s="98">
        <v>160</v>
      </c>
      <c r="I99" s="66">
        <v>575</v>
      </c>
      <c r="J99" s="66" t="s">
        <v>1838</v>
      </c>
      <c r="K99" s="67" t="s">
        <v>1814</v>
      </c>
      <c r="L99" s="68" t="s">
        <v>1860</v>
      </c>
      <c r="M99" s="68" t="s">
        <v>7</v>
      </c>
      <c r="N99" s="69">
        <v>0</v>
      </c>
      <c r="O99" s="70">
        <v>1658</v>
      </c>
      <c r="P99" s="71">
        <v>46753</v>
      </c>
    </row>
    <row r="100" spans="1:16" x14ac:dyDescent="0.25">
      <c r="B100" s="304"/>
      <c r="H100" s="98">
        <v>120</v>
      </c>
      <c r="I100" s="66">
        <v>687</v>
      </c>
      <c r="J100" s="66" t="s">
        <v>1861</v>
      </c>
      <c r="K100" s="67" t="s">
        <v>1814</v>
      </c>
      <c r="L100" s="68" t="s">
        <v>1862</v>
      </c>
      <c r="M100" s="68" t="s">
        <v>7</v>
      </c>
      <c r="N100" s="69">
        <v>0</v>
      </c>
      <c r="O100" s="70">
        <v>2038</v>
      </c>
      <c r="P100" s="71">
        <v>43252</v>
      </c>
    </row>
    <row r="101" spans="1:16" x14ac:dyDescent="0.25">
      <c r="H101" s="98">
        <v>20</v>
      </c>
      <c r="I101" s="66">
        <v>515</v>
      </c>
      <c r="J101" s="66" t="s">
        <v>1863</v>
      </c>
      <c r="K101" s="67" t="s">
        <v>1814</v>
      </c>
      <c r="L101" s="68" t="s">
        <v>1864</v>
      </c>
      <c r="M101" s="68" t="s">
        <v>7</v>
      </c>
      <c r="N101" s="69">
        <v>0</v>
      </c>
      <c r="O101" s="70">
        <v>2303</v>
      </c>
      <c r="P101" s="71">
        <v>43955</v>
      </c>
    </row>
    <row r="102" spans="1:16" x14ac:dyDescent="0.25">
      <c r="A102" s="223"/>
      <c r="H102" s="98">
        <v>20</v>
      </c>
      <c r="I102" s="66">
        <v>505</v>
      </c>
      <c r="J102" s="66" t="s">
        <v>1863</v>
      </c>
      <c r="K102" s="67" t="s">
        <v>1814</v>
      </c>
      <c r="L102" s="68" t="s">
        <v>1864</v>
      </c>
      <c r="M102" s="68" t="s">
        <v>7</v>
      </c>
      <c r="N102" s="69">
        <v>0</v>
      </c>
      <c r="O102" s="70">
        <v>2303</v>
      </c>
      <c r="P102" s="71">
        <v>43955</v>
      </c>
    </row>
    <row r="103" spans="1:16" x14ac:dyDescent="0.25">
      <c r="B103" s="304"/>
      <c r="C103" s="444"/>
      <c r="D103" s="306"/>
      <c r="E103" s="311"/>
      <c r="F103" s="312"/>
      <c r="G103" s="306"/>
      <c r="H103" s="98">
        <v>15</v>
      </c>
      <c r="I103" s="66">
        <v>115</v>
      </c>
      <c r="J103" s="66" t="s">
        <v>1865</v>
      </c>
      <c r="K103" s="67" t="s">
        <v>1814</v>
      </c>
      <c r="L103" s="68" t="s">
        <v>1866</v>
      </c>
      <c r="M103" s="68" t="s">
        <v>7</v>
      </c>
      <c r="N103" s="69">
        <v>0</v>
      </c>
      <c r="O103" s="70">
        <v>2305</v>
      </c>
      <c r="P103" s="71">
        <v>43862</v>
      </c>
    </row>
    <row r="104" spans="1:16" ht="26.25" x14ac:dyDescent="0.25">
      <c r="B104" s="304"/>
      <c r="C104" s="444"/>
      <c r="D104" s="306"/>
      <c r="E104" s="311"/>
      <c r="F104" s="312"/>
      <c r="G104" s="306"/>
      <c r="H104" s="98">
        <v>11</v>
      </c>
      <c r="I104" s="66">
        <v>60</v>
      </c>
      <c r="J104" s="66" t="s">
        <v>1867</v>
      </c>
      <c r="K104" s="67" t="s">
        <v>1868</v>
      </c>
      <c r="L104" s="68" t="s">
        <v>1869</v>
      </c>
      <c r="M104" s="68" t="s">
        <v>7</v>
      </c>
      <c r="N104" s="69">
        <v>0</v>
      </c>
      <c r="O104" s="70">
        <v>2307</v>
      </c>
      <c r="P104" s="71">
        <v>43955</v>
      </c>
    </row>
    <row r="105" spans="1:16" s="227" customFormat="1" ht="26.25" x14ac:dyDescent="0.25">
      <c r="B105" s="304"/>
      <c r="C105" s="446"/>
      <c r="D105" s="447"/>
      <c r="E105" s="446"/>
      <c r="F105" s="312"/>
      <c r="G105" s="447"/>
      <c r="H105" s="98">
        <v>12</v>
      </c>
      <c r="I105" s="66">
        <v>1171</v>
      </c>
      <c r="J105" s="66" t="s">
        <v>1870</v>
      </c>
      <c r="K105" s="67" t="s">
        <v>1814</v>
      </c>
      <c r="L105" s="68" t="s">
        <v>1871</v>
      </c>
      <c r="M105" s="68" t="s">
        <v>7</v>
      </c>
      <c r="N105" s="69">
        <v>0</v>
      </c>
      <c r="O105" s="70">
        <v>2680</v>
      </c>
      <c r="P105" s="448">
        <v>45139</v>
      </c>
    </row>
    <row r="106" spans="1:16" ht="26.25" x14ac:dyDescent="0.25">
      <c r="H106" s="98">
        <v>21</v>
      </c>
      <c r="I106" s="66">
        <v>1154</v>
      </c>
      <c r="J106" s="66" t="s">
        <v>1840</v>
      </c>
      <c r="K106" s="67" t="s">
        <v>1814</v>
      </c>
      <c r="L106" s="68" t="s">
        <v>1841</v>
      </c>
      <c r="M106" s="68" t="s">
        <v>7</v>
      </c>
      <c r="N106" s="69">
        <v>0</v>
      </c>
      <c r="O106" s="70">
        <v>2780</v>
      </c>
      <c r="P106" s="71">
        <v>44320</v>
      </c>
    </row>
    <row r="107" spans="1:16" x14ac:dyDescent="0.25">
      <c r="A107" s="223"/>
      <c r="H107" s="98">
        <v>15</v>
      </c>
      <c r="I107" s="66">
        <v>15</v>
      </c>
      <c r="J107" s="66" t="s">
        <v>1872</v>
      </c>
      <c r="K107" s="67" t="s">
        <v>1814</v>
      </c>
      <c r="L107" s="68" t="s">
        <v>1873</v>
      </c>
      <c r="M107" s="68" t="s">
        <v>7</v>
      </c>
      <c r="N107" s="69">
        <v>0</v>
      </c>
      <c r="O107" s="70">
        <v>3045</v>
      </c>
      <c r="P107" s="71">
        <v>45658</v>
      </c>
    </row>
    <row r="108" spans="1:16" x14ac:dyDescent="0.25">
      <c r="B108" s="304"/>
      <c r="C108" s="444"/>
      <c r="D108" s="306"/>
      <c r="E108" s="311"/>
      <c r="F108" s="312"/>
      <c r="G108" s="306"/>
      <c r="H108" s="98">
        <v>29</v>
      </c>
      <c r="I108" s="66">
        <v>495</v>
      </c>
      <c r="J108" s="66" t="s">
        <v>1863</v>
      </c>
      <c r="K108" s="67" t="s">
        <v>1814</v>
      </c>
      <c r="L108" s="68" t="s">
        <v>1864</v>
      </c>
      <c r="M108" s="68" t="s">
        <v>7</v>
      </c>
      <c r="N108" s="69">
        <v>0</v>
      </c>
      <c r="O108" s="70">
        <v>3046</v>
      </c>
      <c r="P108" s="71">
        <v>46023</v>
      </c>
    </row>
    <row r="109" spans="1:16" x14ac:dyDescent="0.25">
      <c r="B109" s="304"/>
      <c r="C109" s="444"/>
      <c r="D109" s="306"/>
      <c r="E109" s="311"/>
      <c r="F109" s="312"/>
      <c r="G109" s="306"/>
      <c r="H109" s="98">
        <v>12</v>
      </c>
      <c r="I109" s="66">
        <v>100</v>
      </c>
      <c r="J109" s="66" t="s">
        <v>1874</v>
      </c>
      <c r="K109" s="67" t="s">
        <v>1814</v>
      </c>
      <c r="L109" s="68" t="s">
        <v>1875</v>
      </c>
      <c r="M109" s="68" t="s">
        <v>7</v>
      </c>
      <c r="N109" s="69">
        <v>0</v>
      </c>
      <c r="O109" s="70">
        <v>3086</v>
      </c>
      <c r="P109" s="71">
        <v>46023</v>
      </c>
    </row>
    <row r="110" spans="1:16" x14ac:dyDescent="0.25">
      <c r="B110" s="304"/>
      <c r="C110" s="444"/>
      <c r="D110" s="306"/>
      <c r="E110" s="311"/>
      <c r="F110" s="312"/>
      <c r="G110" s="306"/>
      <c r="H110" s="98">
        <v>12</v>
      </c>
      <c r="I110" s="66">
        <v>1565</v>
      </c>
      <c r="J110" s="66" t="s">
        <v>1876</v>
      </c>
      <c r="K110" s="67" t="s">
        <v>1814</v>
      </c>
      <c r="L110" s="68" t="s">
        <v>1877</v>
      </c>
      <c r="M110" s="68" t="s">
        <v>7</v>
      </c>
      <c r="N110" s="69">
        <v>0</v>
      </c>
      <c r="O110" s="70">
        <v>3200</v>
      </c>
      <c r="P110" s="71">
        <v>46661</v>
      </c>
    </row>
    <row r="111" spans="1:16" x14ac:dyDescent="0.25">
      <c r="C111" s="444"/>
      <c r="D111" s="306"/>
      <c r="E111" s="311"/>
      <c r="F111" s="312"/>
      <c r="G111" s="306"/>
      <c r="H111" s="98">
        <v>12</v>
      </c>
      <c r="I111" s="66">
        <v>2932</v>
      </c>
      <c r="J111" s="66" t="s">
        <v>1878</v>
      </c>
      <c r="K111" s="67" t="s">
        <v>1814</v>
      </c>
      <c r="L111" s="68" t="s">
        <v>1879</v>
      </c>
      <c r="M111" s="68" t="s">
        <v>7</v>
      </c>
      <c r="N111" s="69">
        <v>0</v>
      </c>
      <c r="O111" s="70">
        <v>3202</v>
      </c>
      <c r="P111" s="71">
        <v>46722</v>
      </c>
    </row>
    <row r="112" spans="1:16" x14ac:dyDescent="0.25">
      <c r="A112" s="223"/>
      <c r="H112" s="98">
        <v>6</v>
      </c>
      <c r="I112" s="66">
        <v>2924</v>
      </c>
      <c r="J112" s="66" t="s">
        <v>1878</v>
      </c>
      <c r="K112" s="67" t="s">
        <v>1814</v>
      </c>
      <c r="L112" s="68" t="s">
        <v>1879</v>
      </c>
      <c r="M112" s="68" t="s">
        <v>7</v>
      </c>
      <c r="N112" s="69">
        <v>0</v>
      </c>
      <c r="O112" s="70">
        <v>3202</v>
      </c>
      <c r="P112" s="71">
        <v>46722</v>
      </c>
    </row>
    <row r="113" spans="1:16" x14ac:dyDescent="0.25">
      <c r="B113" s="304"/>
      <c r="C113" s="444"/>
      <c r="D113" s="306"/>
      <c r="E113" s="311"/>
      <c r="F113" s="312"/>
      <c r="G113" s="306"/>
      <c r="H113" s="98">
        <v>6</v>
      </c>
      <c r="I113" s="66">
        <v>1300</v>
      </c>
      <c r="J113" s="66" t="s">
        <v>1880</v>
      </c>
      <c r="K113" s="67" t="s">
        <v>1814</v>
      </c>
      <c r="L113" s="68" t="s">
        <v>1881</v>
      </c>
      <c r="M113" s="68" t="s">
        <v>7</v>
      </c>
      <c r="N113" s="69">
        <v>0</v>
      </c>
      <c r="O113" s="70">
        <v>3352</v>
      </c>
      <c r="P113" s="71">
        <v>47484</v>
      </c>
    </row>
    <row r="114" spans="1:16" ht="26.25" x14ac:dyDescent="0.25">
      <c r="B114" s="304"/>
      <c r="C114" s="444"/>
      <c r="D114" s="306"/>
      <c r="E114" s="311"/>
      <c r="F114" s="312"/>
      <c r="G114" s="306"/>
      <c r="H114" s="98">
        <v>6</v>
      </c>
      <c r="I114" s="66">
        <v>300</v>
      </c>
      <c r="J114" s="66" t="s">
        <v>1882</v>
      </c>
      <c r="K114" s="67" t="s">
        <v>1814</v>
      </c>
      <c r="L114" s="68" t="s">
        <v>1883</v>
      </c>
      <c r="M114" s="68" t="s">
        <v>7</v>
      </c>
      <c r="N114" s="69">
        <v>0</v>
      </c>
      <c r="O114" s="70">
        <v>3353</v>
      </c>
      <c r="P114" s="71">
        <v>47484</v>
      </c>
    </row>
    <row r="115" spans="1:16" x14ac:dyDescent="0.25">
      <c r="B115" s="304"/>
      <c r="C115" s="444"/>
      <c r="D115" s="306"/>
      <c r="E115" s="311"/>
      <c r="F115" s="312"/>
      <c r="G115" s="306"/>
      <c r="H115" s="98">
        <v>6</v>
      </c>
      <c r="I115" s="66">
        <v>1945</v>
      </c>
      <c r="J115" s="66" t="s">
        <v>1884</v>
      </c>
      <c r="K115" s="67" t="s">
        <v>1814</v>
      </c>
      <c r="L115" s="68" t="s">
        <v>1885</v>
      </c>
      <c r="M115" s="68" t="s">
        <v>7</v>
      </c>
      <c r="N115" s="69">
        <v>0</v>
      </c>
      <c r="O115" s="70">
        <v>3358</v>
      </c>
      <c r="P115" s="71">
        <v>47635</v>
      </c>
    </row>
    <row r="116" spans="1:16" ht="26.25" x14ac:dyDescent="0.25">
      <c r="B116" s="304"/>
      <c r="C116" s="444"/>
      <c r="D116" s="306"/>
      <c r="E116" s="311"/>
      <c r="F116" s="312"/>
      <c r="G116" s="306"/>
      <c r="H116" s="98">
        <v>6</v>
      </c>
      <c r="I116" s="66">
        <v>380</v>
      </c>
      <c r="J116" s="66" t="s">
        <v>1882</v>
      </c>
      <c r="K116" s="67" t="s">
        <v>1814</v>
      </c>
      <c r="L116" s="68" t="s">
        <v>1883</v>
      </c>
      <c r="M116" s="68" t="s">
        <v>7</v>
      </c>
      <c r="N116" s="69">
        <v>0</v>
      </c>
      <c r="O116" s="70">
        <v>3358</v>
      </c>
      <c r="P116" s="71">
        <v>47635</v>
      </c>
    </row>
    <row r="117" spans="1:16" ht="15" customHeight="1" x14ac:dyDescent="0.25">
      <c r="A117" s="223"/>
      <c r="H117" s="98">
        <v>6</v>
      </c>
      <c r="I117" s="66">
        <v>2175</v>
      </c>
      <c r="J117" s="66" t="s">
        <v>1886</v>
      </c>
      <c r="K117" s="67" t="s">
        <v>1814</v>
      </c>
      <c r="L117" s="68" t="s">
        <v>1887</v>
      </c>
      <c r="M117" s="68" t="s">
        <v>7</v>
      </c>
      <c r="N117" s="69">
        <v>0</v>
      </c>
      <c r="O117" s="70">
        <v>3359</v>
      </c>
      <c r="P117" s="71">
        <v>47484</v>
      </c>
    </row>
    <row r="118" spans="1:16" ht="15" customHeight="1" x14ac:dyDescent="0.25">
      <c r="C118" s="444"/>
      <c r="D118" s="306"/>
      <c r="E118" s="311"/>
      <c r="F118" s="312"/>
      <c r="G118" s="306"/>
      <c r="H118" s="98">
        <v>3</v>
      </c>
      <c r="I118" s="66" t="s">
        <v>1642</v>
      </c>
      <c r="J118" s="66" t="s">
        <v>1642</v>
      </c>
      <c r="K118" s="67" t="s">
        <v>1814</v>
      </c>
      <c r="L118" s="66" t="s">
        <v>1642</v>
      </c>
      <c r="M118" s="68" t="s">
        <v>7</v>
      </c>
      <c r="N118" s="69">
        <v>0</v>
      </c>
      <c r="O118" s="70">
        <v>3367</v>
      </c>
      <c r="P118" s="71">
        <v>47484</v>
      </c>
    </row>
    <row r="119" spans="1:16" x14ac:dyDescent="0.25">
      <c r="C119" s="444"/>
      <c r="D119" s="306"/>
      <c r="E119" s="311"/>
      <c r="F119" s="312"/>
      <c r="G119" s="306"/>
      <c r="H119" s="98">
        <v>3</v>
      </c>
      <c r="I119" s="66" t="s">
        <v>1642</v>
      </c>
      <c r="J119" s="66" t="s">
        <v>1642</v>
      </c>
      <c r="K119" s="67" t="s">
        <v>1814</v>
      </c>
      <c r="L119" s="66" t="s">
        <v>1642</v>
      </c>
      <c r="M119" s="68" t="s">
        <v>7</v>
      </c>
      <c r="N119" s="69">
        <v>0</v>
      </c>
      <c r="O119" s="70">
        <v>3767</v>
      </c>
      <c r="P119" s="71">
        <v>47484</v>
      </c>
    </row>
    <row r="120" spans="1:16" x14ac:dyDescent="0.25">
      <c r="A120" s="242"/>
      <c r="B120" s="304"/>
      <c r="C120" s="444"/>
      <c r="D120" s="306"/>
      <c r="E120" s="311"/>
      <c r="F120" s="312"/>
      <c r="G120" s="306"/>
      <c r="H120" s="98">
        <v>83</v>
      </c>
      <c r="I120" s="66">
        <v>2000</v>
      </c>
      <c r="J120" s="66" t="s">
        <v>1818</v>
      </c>
      <c r="K120" s="67" t="s">
        <v>1814</v>
      </c>
      <c r="L120" s="68" t="s">
        <v>1888</v>
      </c>
      <c r="M120" s="68" t="s">
        <v>8</v>
      </c>
      <c r="N120" s="69">
        <v>0</v>
      </c>
      <c r="O120" s="70">
        <v>1002</v>
      </c>
      <c r="P120" s="71">
        <v>44562</v>
      </c>
    </row>
    <row r="121" spans="1:16" x14ac:dyDescent="0.25">
      <c r="C121" s="444"/>
      <c r="D121" s="306"/>
      <c r="E121" s="311"/>
      <c r="F121" s="312"/>
      <c r="G121" s="306"/>
      <c r="H121" s="98">
        <v>83</v>
      </c>
      <c r="I121" s="66">
        <v>1900</v>
      </c>
      <c r="J121" s="66" t="s">
        <v>1813</v>
      </c>
      <c r="K121" s="67" t="s">
        <v>1814</v>
      </c>
      <c r="L121" s="68" t="s">
        <v>1889</v>
      </c>
      <c r="M121" s="68" t="s">
        <v>8</v>
      </c>
      <c r="N121" s="69">
        <v>0</v>
      </c>
      <c r="O121" s="70">
        <v>1002</v>
      </c>
      <c r="P121" s="71">
        <v>44562</v>
      </c>
    </row>
    <row r="122" spans="1:16" x14ac:dyDescent="0.25">
      <c r="A122" s="136"/>
      <c r="C122" s="444"/>
      <c r="D122" s="306"/>
      <c r="E122" s="311"/>
      <c r="F122" s="312"/>
      <c r="G122" s="306"/>
      <c r="H122" s="98">
        <v>8</v>
      </c>
      <c r="I122" s="66">
        <v>1800</v>
      </c>
      <c r="J122" s="66" t="s">
        <v>1813</v>
      </c>
      <c r="K122" s="67" t="s">
        <v>1814</v>
      </c>
      <c r="L122" s="68" t="s">
        <v>1820</v>
      </c>
      <c r="M122" s="68" t="s">
        <v>8</v>
      </c>
      <c r="N122" s="69">
        <v>0</v>
      </c>
      <c r="O122" s="70">
        <v>1002</v>
      </c>
      <c r="P122" s="71">
        <v>44562</v>
      </c>
    </row>
    <row r="123" spans="1:16" x14ac:dyDescent="0.25">
      <c r="B123" s="304"/>
      <c r="C123" s="444"/>
      <c r="D123" s="306"/>
      <c r="E123" s="311"/>
      <c r="F123" s="312"/>
      <c r="G123" s="306"/>
      <c r="H123" s="98">
        <v>8</v>
      </c>
      <c r="I123" s="66">
        <v>1816</v>
      </c>
      <c r="J123" s="66" t="s">
        <v>1813</v>
      </c>
      <c r="K123" s="67" t="s">
        <v>1814</v>
      </c>
      <c r="L123" s="68" t="s">
        <v>1820</v>
      </c>
      <c r="M123" s="68" t="s">
        <v>8</v>
      </c>
      <c r="N123" s="69">
        <v>0</v>
      </c>
      <c r="O123" s="70">
        <v>1002</v>
      </c>
      <c r="P123" s="71">
        <v>44562</v>
      </c>
    </row>
    <row r="124" spans="1:16" x14ac:dyDescent="0.25">
      <c r="C124" s="444"/>
      <c r="D124" s="306"/>
      <c r="E124" s="311"/>
      <c r="F124" s="312"/>
      <c r="G124" s="306"/>
      <c r="H124" s="98">
        <v>2</v>
      </c>
      <c r="I124" s="66" t="s">
        <v>1642</v>
      </c>
      <c r="J124" s="66" t="s">
        <v>1642</v>
      </c>
      <c r="K124" s="67" t="s">
        <v>1814</v>
      </c>
      <c r="L124" s="66" t="s">
        <v>1642</v>
      </c>
      <c r="M124" s="68" t="s">
        <v>8</v>
      </c>
      <c r="N124" s="69">
        <v>0</v>
      </c>
      <c r="O124" s="70">
        <v>1095</v>
      </c>
      <c r="P124" s="71">
        <v>44835</v>
      </c>
    </row>
    <row r="125" spans="1:16" ht="26.25" x14ac:dyDescent="0.25">
      <c r="A125" s="242"/>
      <c r="C125" s="444"/>
      <c r="D125" s="306"/>
      <c r="E125" s="311"/>
      <c r="F125" s="312"/>
      <c r="G125" s="306"/>
      <c r="H125" s="98">
        <v>14</v>
      </c>
      <c r="I125" s="66">
        <v>161</v>
      </c>
      <c r="J125" s="66" t="s">
        <v>1890</v>
      </c>
      <c r="K125" s="67" t="s">
        <v>1814</v>
      </c>
      <c r="L125" s="68" t="s">
        <v>1891</v>
      </c>
      <c r="M125" s="68" t="s">
        <v>8</v>
      </c>
      <c r="N125" s="69">
        <v>0</v>
      </c>
      <c r="O125" s="70">
        <v>1187</v>
      </c>
      <c r="P125" s="71">
        <v>46235</v>
      </c>
    </row>
    <row r="126" spans="1:16" x14ac:dyDescent="0.25">
      <c r="B126" s="304"/>
      <c r="C126" s="444"/>
      <c r="D126" s="306"/>
      <c r="E126" s="311"/>
      <c r="F126" s="312"/>
      <c r="G126" s="306"/>
      <c r="H126" s="98">
        <v>39</v>
      </c>
      <c r="I126" s="66">
        <v>1415</v>
      </c>
      <c r="J126" s="66" t="s">
        <v>1892</v>
      </c>
      <c r="K126" s="67" t="s">
        <v>1814</v>
      </c>
      <c r="L126" s="68" t="s">
        <v>1893</v>
      </c>
      <c r="M126" s="68" t="s">
        <v>8</v>
      </c>
      <c r="N126" s="69">
        <v>0</v>
      </c>
      <c r="O126" s="70">
        <v>1188</v>
      </c>
      <c r="P126" s="71">
        <v>46266</v>
      </c>
    </row>
    <row r="127" spans="1:16" x14ac:dyDescent="0.25">
      <c r="A127" s="136"/>
      <c r="C127" s="444"/>
      <c r="D127" s="306"/>
      <c r="E127" s="311"/>
      <c r="F127" s="312"/>
      <c r="G127" s="306"/>
      <c r="H127" s="98">
        <v>45</v>
      </c>
      <c r="I127" s="66">
        <v>223</v>
      </c>
      <c r="J127" s="66" t="s">
        <v>1894</v>
      </c>
      <c r="K127" s="67" t="s">
        <v>1814</v>
      </c>
      <c r="L127" s="68" t="s">
        <v>1895</v>
      </c>
      <c r="M127" s="68" t="s">
        <v>8</v>
      </c>
      <c r="N127" s="69">
        <v>0</v>
      </c>
      <c r="O127" s="70">
        <v>1189</v>
      </c>
      <c r="P127" s="71">
        <v>45413</v>
      </c>
    </row>
    <row r="128" spans="1:16" ht="15" customHeight="1" x14ac:dyDescent="0.25">
      <c r="C128" s="444"/>
      <c r="D128" s="306"/>
      <c r="E128" s="311"/>
      <c r="F128" s="312"/>
      <c r="G128" s="306"/>
      <c r="H128" s="98">
        <v>30</v>
      </c>
      <c r="I128" s="66">
        <v>1420</v>
      </c>
      <c r="J128" s="66" t="s">
        <v>1855</v>
      </c>
      <c r="K128" s="67" t="s">
        <v>1856</v>
      </c>
      <c r="L128" s="68" t="s">
        <v>1857</v>
      </c>
      <c r="M128" s="68" t="s">
        <v>8</v>
      </c>
      <c r="N128" s="69">
        <v>0</v>
      </c>
      <c r="O128" s="70">
        <v>1264</v>
      </c>
      <c r="P128" s="71">
        <v>46023</v>
      </c>
    </row>
    <row r="129" spans="1:16" ht="15" customHeight="1" x14ac:dyDescent="0.25">
      <c r="B129" s="449"/>
      <c r="C129" s="444"/>
      <c r="D129" s="306"/>
      <c r="E129" s="311"/>
      <c r="F129" s="312"/>
      <c r="G129" s="306"/>
      <c r="H129" s="98">
        <v>30</v>
      </c>
      <c r="I129" s="66">
        <v>1400</v>
      </c>
      <c r="J129" s="66" t="s">
        <v>1855</v>
      </c>
      <c r="K129" s="67" t="s">
        <v>1856</v>
      </c>
      <c r="L129" s="68" t="s">
        <v>1857</v>
      </c>
      <c r="M129" s="68" t="s">
        <v>8</v>
      </c>
      <c r="N129" s="69">
        <v>0</v>
      </c>
      <c r="O129" s="70">
        <v>1264</v>
      </c>
      <c r="P129" s="71">
        <v>46023</v>
      </c>
    </row>
    <row r="130" spans="1:16" x14ac:dyDescent="0.25">
      <c r="C130" s="444"/>
      <c r="D130" s="306"/>
      <c r="E130" s="311"/>
      <c r="F130" s="312"/>
      <c r="G130" s="306"/>
      <c r="H130" s="98">
        <v>27</v>
      </c>
      <c r="I130" s="66">
        <v>661</v>
      </c>
      <c r="J130" s="66" t="s">
        <v>1896</v>
      </c>
      <c r="K130" s="67" t="s">
        <v>1814</v>
      </c>
      <c r="L130" s="68" t="s">
        <v>1897</v>
      </c>
      <c r="M130" s="68" t="s">
        <v>8</v>
      </c>
      <c r="N130" s="69">
        <v>0</v>
      </c>
      <c r="O130" s="70">
        <v>1352</v>
      </c>
      <c r="P130" s="71">
        <v>43252</v>
      </c>
    </row>
    <row r="131" spans="1:16" x14ac:dyDescent="0.25">
      <c r="C131" s="444"/>
      <c r="D131" s="306"/>
      <c r="E131" s="311"/>
      <c r="F131" s="312"/>
      <c r="G131" s="306"/>
      <c r="H131" s="98">
        <v>101</v>
      </c>
      <c r="I131" s="66">
        <v>1510</v>
      </c>
      <c r="J131" s="66" t="s">
        <v>1898</v>
      </c>
      <c r="K131" s="67" t="s">
        <v>1814</v>
      </c>
      <c r="L131" s="68" t="s">
        <v>1899</v>
      </c>
      <c r="M131" s="68" t="s">
        <v>8</v>
      </c>
      <c r="N131" s="69">
        <v>0</v>
      </c>
      <c r="O131" s="70">
        <v>1479</v>
      </c>
      <c r="P131" s="71">
        <v>48214</v>
      </c>
    </row>
    <row r="132" spans="1:16" x14ac:dyDescent="0.25">
      <c r="C132" s="444"/>
      <c r="D132" s="306"/>
      <c r="E132" s="311"/>
      <c r="F132" s="312"/>
      <c r="G132" s="306"/>
      <c r="H132" s="98">
        <v>6</v>
      </c>
      <c r="I132" s="66">
        <v>420</v>
      </c>
      <c r="J132" s="66" t="s">
        <v>1900</v>
      </c>
      <c r="K132" s="67" t="s">
        <v>1814</v>
      </c>
      <c r="L132" s="68" t="s">
        <v>1901</v>
      </c>
      <c r="M132" s="68" t="s">
        <v>8</v>
      </c>
      <c r="N132" s="69">
        <v>0</v>
      </c>
      <c r="O132" s="70">
        <v>1480</v>
      </c>
      <c r="P132" s="71">
        <v>47665</v>
      </c>
    </row>
    <row r="133" spans="1:16" ht="15" customHeight="1" x14ac:dyDescent="0.25">
      <c r="A133" s="242"/>
      <c r="C133" s="444"/>
      <c r="D133" s="306"/>
      <c r="E133" s="311"/>
      <c r="F133" s="312"/>
      <c r="G133" s="306"/>
      <c r="H133" s="98">
        <v>16</v>
      </c>
      <c r="I133" s="66">
        <v>310</v>
      </c>
      <c r="J133" s="66" t="s">
        <v>1902</v>
      </c>
      <c r="K133" s="67" t="s">
        <v>1814</v>
      </c>
      <c r="L133" s="68" t="s">
        <v>1903</v>
      </c>
      <c r="M133" s="68" t="s">
        <v>8</v>
      </c>
      <c r="N133" s="69">
        <v>0</v>
      </c>
      <c r="O133" s="70">
        <v>1489</v>
      </c>
      <c r="P133" s="71">
        <v>42795</v>
      </c>
    </row>
    <row r="134" spans="1:16" ht="26.25" x14ac:dyDescent="0.25">
      <c r="A134" s="136"/>
      <c r="C134" s="444"/>
      <c r="D134" s="306"/>
      <c r="E134" s="311"/>
      <c r="F134" s="312"/>
      <c r="G134" s="306"/>
      <c r="H134" s="98">
        <v>32</v>
      </c>
      <c r="I134" s="66">
        <v>195</v>
      </c>
      <c r="J134" s="66" t="s">
        <v>1904</v>
      </c>
      <c r="K134" s="67" t="s">
        <v>1814</v>
      </c>
      <c r="L134" s="68" t="s">
        <v>1905</v>
      </c>
      <c r="M134" s="68" t="s">
        <v>8</v>
      </c>
      <c r="N134" s="69">
        <v>0</v>
      </c>
      <c r="O134" s="70">
        <v>1490</v>
      </c>
      <c r="P134" s="71">
        <v>42795</v>
      </c>
    </row>
    <row r="135" spans="1:16" x14ac:dyDescent="0.25">
      <c r="C135" s="444"/>
      <c r="D135" s="306"/>
      <c r="E135" s="311"/>
      <c r="F135" s="312"/>
      <c r="G135" s="306"/>
      <c r="H135" s="98">
        <v>28</v>
      </c>
      <c r="I135" s="66">
        <v>445</v>
      </c>
      <c r="J135" s="66" t="s">
        <v>1906</v>
      </c>
      <c r="K135" s="67" t="s">
        <v>1814</v>
      </c>
      <c r="L135" s="68" t="s">
        <v>1907</v>
      </c>
      <c r="M135" s="68" t="s">
        <v>8</v>
      </c>
      <c r="N135" s="69">
        <v>0</v>
      </c>
      <c r="O135" s="70">
        <v>1493</v>
      </c>
      <c r="P135" s="71">
        <v>43040</v>
      </c>
    </row>
    <row r="136" spans="1:16" x14ac:dyDescent="0.25">
      <c r="C136" s="444"/>
      <c r="D136" s="306"/>
      <c r="E136" s="311"/>
      <c r="F136" s="450"/>
      <c r="G136" s="306"/>
      <c r="H136" s="98">
        <v>28</v>
      </c>
      <c r="I136" s="66">
        <v>424</v>
      </c>
      <c r="J136" s="66" t="s">
        <v>1908</v>
      </c>
      <c r="K136" s="67" t="s">
        <v>1814</v>
      </c>
      <c r="L136" s="68" t="s">
        <v>1909</v>
      </c>
      <c r="M136" s="68" t="s">
        <v>8</v>
      </c>
      <c r="N136" s="69">
        <v>0</v>
      </c>
      <c r="O136" s="70">
        <v>1493</v>
      </c>
      <c r="P136" s="71">
        <v>43040</v>
      </c>
    </row>
    <row r="137" spans="1:16" x14ac:dyDescent="0.25">
      <c r="C137" s="444"/>
      <c r="D137" s="306"/>
      <c r="E137" s="311"/>
      <c r="F137" s="312"/>
      <c r="G137" s="306"/>
      <c r="H137" s="98">
        <v>18</v>
      </c>
      <c r="I137" s="66">
        <v>300</v>
      </c>
      <c r="J137" s="66" t="s">
        <v>1262</v>
      </c>
      <c r="K137" s="67" t="s">
        <v>1814</v>
      </c>
      <c r="L137" s="68" t="s">
        <v>1910</v>
      </c>
      <c r="M137" s="68" t="s">
        <v>8</v>
      </c>
      <c r="N137" s="69">
        <v>0</v>
      </c>
      <c r="O137" s="70">
        <v>1498</v>
      </c>
      <c r="P137" s="71">
        <v>48030</v>
      </c>
    </row>
    <row r="138" spans="1:16" x14ac:dyDescent="0.25">
      <c r="C138" s="444"/>
      <c r="D138" s="306"/>
      <c r="E138" s="311"/>
      <c r="F138" s="312"/>
      <c r="G138" s="306"/>
      <c r="H138" s="98">
        <v>58</v>
      </c>
      <c r="I138" s="66">
        <v>757</v>
      </c>
      <c r="J138" s="66" t="s">
        <v>1858</v>
      </c>
      <c r="K138" s="67" t="s">
        <v>1814</v>
      </c>
      <c r="L138" s="68" t="s">
        <v>1911</v>
      </c>
      <c r="M138" s="68" t="s">
        <v>8</v>
      </c>
      <c r="N138" s="69">
        <v>0</v>
      </c>
      <c r="O138" s="70">
        <v>1567</v>
      </c>
      <c r="P138" s="71">
        <v>46935</v>
      </c>
    </row>
    <row r="139" spans="1:16" x14ac:dyDescent="0.25">
      <c r="C139" s="444"/>
      <c r="D139" s="306"/>
      <c r="E139" s="311"/>
      <c r="F139" s="312"/>
      <c r="G139" s="306"/>
      <c r="H139" s="98">
        <v>60</v>
      </c>
      <c r="I139" s="66">
        <v>3350</v>
      </c>
      <c r="J139" s="66" t="s">
        <v>1912</v>
      </c>
      <c r="K139" s="67" t="s">
        <v>1814</v>
      </c>
      <c r="L139" s="68" t="s">
        <v>1913</v>
      </c>
      <c r="M139" s="68" t="s">
        <v>8</v>
      </c>
      <c r="N139" s="69">
        <v>0</v>
      </c>
      <c r="O139" s="70">
        <v>1580</v>
      </c>
      <c r="P139" s="71">
        <v>46296</v>
      </c>
    </row>
    <row r="140" spans="1:16" x14ac:dyDescent="0.25">
      <c r="C140" s="375"/>
      <c r="D140" s="306"/>
      <c r="E140" s="311"/>
      <c r="F140" s="312"/>
      <c r="G140" s="306"/>
      <c r="H140" s="98">
        <v>60</v>
      </c>
      <c r="I140" s="66">
        <v>2435</v>
      </c>
      <c r="J140" s="66" t="s">
        <v>1914</v>
      </c>
      <c r="K140" s="67" t="s">
        <v>1814</v>
      </c>
      <c r="L140" s="68" t="s">
        <v>1915</v>
      </c>
      <c r="M140" s="68" t="s">
        <v>8</v>
      </c>
      <c r="N140" s="69">
        <v>0</v>
      </c>
      <c r="O140" s="70">
        <v>1580</v>
      </c>
      <c r="P140" s="71">
        <v>46296</v>
      </c>
    </row>
    <row r="141" spans="1:16" x14ac:dyDescent="0.25">
      <c r="C141" s="444"/>
      <c r="D141" s="306"/>
      <c r="E141" s="311"/>
      <c r="F141" s="312"/>
      <c r="G141" s="306"/>
      <c r="H141" s="98">
        <v>50</v>
      </c>
      <c r="I141" s="66">
        <v>4825</v>
      </c>
      <c r="J141" s="66" t="s">
        <v>1916</v>
      </c>
      <c r="K141" s="67" t="s">
        <v>1814</v>
      </c>
      <c r="L141" s="68" t="s">
        <v>1917</v>
      </c>
      <c r="M141" s="68" t="s">
        <v>8</v>
      </c>
      <c r="N141" s="69">
        <v>0</v>
      </c>
      <c r="O141" s="70">
        <v>1674</v>
      </c>
      <c r="P141" s="71">
        <v>46478</v>
      </c>
    </row>
    <row r="142" spans="1:16" x14ac:dyDescent="0.25">
      <c r="C142" s="444"/>
      <c r="D142" s="306"/>
      <c r="E142" s="311"/>
      <c r="F142" s="312"/>
      <c r="G142" s="306"/>
      <c r="H142" s="98">
        <v>6</v>
      </c>
      <c r="I142" s="66">
        <v>541</v>
      </c>
      <c r="J142" s="66" t="s">
        <v>1198</v>
      </c>
      <c r="K142" s="67" t="s">
        <v>1814</v>
      </c>
      <c r="L142" s="68" t="s">
        <v>1918</v>
      </c>
      <c r="M142" s="68" t="s">
        <v>8</v>
      </c>
      <c r="N142" s="69">
        <v>0</v>
      </c>
      <c r="O142" s="70">
        <v>1763</v>
      </c>
      <c r="P142" s="71">
        <v>47665</v>
      </c>
    </row>
    <row r="143" spans="1:16" ht="26.25" x14ac:dyDescent="0.25">
      <c r="C143" s="444"/>
      <c r="D143" s="306"/>
      <c r="E143" s="311"/>
      <c r="F143" s="312"/>
      <c r="G143" s="306"/>
      <c r="H143" s="98">
        <v>12</v>
      </c>
      <c r="I143" s="66">
        <v>325</v>
      </c>
      <c r="J143" s="66" t="s">
        <v>1919</v>
      </c>
      <c r="K143" s="67" t="s">
        <v>1814</v>
      </c>
      <c r="L143" s="68" t="s">
        <v>1920</v>
      </c>
      <c r="M143" s="68" t="s">
        <v>8</v>
      </c>
      <c r="N143" s="69">
        <v>0</v>
      </c>
      <c r="O143" s="70">
        <v>1763</v>
      </c>
      <c r="P143" s="71">
        <v>47665</v>
      </c>
    </row>
    <row r="144" spans="1:16" x14ac:dyDescent="0.25">
      <c r="C144" s="444"/>
      <c r="D144" s="306"/>
      <c r="E144" s="311"/>
      <c r="F144" s="312"/>
      <c r="G144" s="306"/>
      <c r="H144" s="98">
        <v>101</v>
      </c>
      <c r="I144" s="66">
        <v>1501</v>
      </c>
      <c r="J144" s="66" t="s">
        <v>1921</v>
      </c>
      <c r="K144" s="67" t="s">
        <v>1814</v>
      </c>
      <c r="L144" s="68" t="s">
        <v>1922</v>
      </c>
      <c r="M144" s="68" t="s">
        <v>8</v>
      </c>
      <c r="N144" s="69">
        <v>0</v>
      </c>
      <c r="O144" s="70">
        <v>1766</v>
      </c>
      <c r="P144" s="71">
        <v>47209</v>
      </c>
    </row>
    <row r="145" spans="3:16" x14ac:dyDescent="0.25">
      <c r="C145" s="444"/>
      <c r="D145" s="306"/>
      <c r="E145" s="311"/>
      <c r="F145" s="312"/>
      <c r="G145" s="306"/>
      <c r="H145" s="98">
        <v>101</v>
      </c>
      <c r="I145" s="66">
        <v>1500</v>
      </c>
      <c r="J145" s="66" t="s">
        <v>1898</v>
      </c>
      <c r="K145" s="67" t="s">
        <v>1814</v>
      </c>
      <c r="L145" s="68" t="s">
        <v>1923</v>
      </c>
      <c r="M145" s="68" t="s">
        <v>8</v>
      </c>
      <c r="N145" s="69">
        <v>0</v>
      </c>
      <c r="O145" s="70">
        <v>1807</v>
      </c>
      <c r="P145" s="71">
        <v>47665</v>
      </c>
    </row>
    <row r="146" spans="3:16" x14ac:dyDescent="0.25">
      <c r="C146" s="444"/>
      <c r="D146" s="306"/>
      <c r="E146" s="311"/>
      <c r="F146" s="312"/>
      <c r="G146" s="306"/>
      <c r="H146" s="98">
        <v>96</v>
      </c>
      <c r="I146" s="66">
        <v>485</v>
      </c>
      <c r="J146" s="66" t="s">
        <v>1863</v>
      </c>
      <c r="K146" s="67" t="s">
        <v>1814</v>
      </c>
      <c r="L146" s="68" t="s">
        <v>1924</v>
      </c>
      <c r="M146" s="68" t="s">
        <v>8</v>
      </c>
      <c r="N146" s="69">
        <v>0</v>
      </c>
      <c r="O146" s="70">
        <v>1816</v>
      </c>
      <c r="P146" s="71">
        <v>47119</v>
      </c>
    </row>
    <row r="147" spans="3:16" x14ac:dyDescent="0.25">
      <c r="C147" s="444"/>
      <c r="D147" s="306"/>
      <c r="E147" s="311"/>
      <c r="F147" s="312"/>
      <c r="G147" s="306"/>
      <c r="H147" s="98">
        <v>140</v>
      </c>
      <c r="I147" s="66">
        <v>3075</v>
      </c>
      <c r="J147" s="66" t="s">
        <v>1925</v>
      </c>
      <c r="K147" s="67" t="s">
        <v>1814</v>
      </c>
      <c r="L147" s="68" t="s">
        <v>1926</v>
      </c>
      <c r="M147" s="68" t="s">
        <v>8</v>
      </c>
      <c r="N147" s="69">
        <v>0</v>
      </c>
      <c r="O147" s="70">
        <v>1817</v>
      </c>
      <c r="P147" s="71">
        <v>47392</v>
      </c>
    </row>
    <row r="148" spans="3:16" x14ac:dyDescent="0.25">
      <c r="C148" s="444"/>
      <c r="D148" s="306"/>
      <c r="E148" s="311"/>
      <c r="F148" s="312"/>
      <c r="G148" s="306"/>
      <c r="H148" s="98">
        <v>20</v>
      </c>
      <c r="I148" s="66">
        <v>1035</v>
      </c>
      <c r="J148" s="66" t="s">
        <v>1927</v>
      </c>
      <c r="K148" s="67" t="s">
        <v>1814</v>
      </c>
      <c r="L148" s="68" t="s">
        <v>1928</v>
      </c>
      <c r="M148" s="68" t="s">
        <v>8</v>
      </c>
      <c r="N148" s="69">
        <v>0</v>
      </c>
      <c r="O148" s="70">
        <v>1879</v>
      </c>
      <c r="P148" s="71">
        <v>42339</v>
      </c>
    </row>
    <row r="149" spans="3:16" x14ac:dyDescent="0.25">
      <c r="C149" s="444"/>
      <c r="D149" s="306"/>
      <c r="E149" s="311"/>
      <c r="F149" s="312"/>
      <c r="G149" s="306"/>
      <c r="H149" s="98">
        <v>15</v>
      </c>
      <c r="I149" s="66">
        <v>1335</v>
      </c>
      <c r="J149" s="66" t="s">
        <v>1929</v>
      </c>
      <c r="K149" s="67" t="s">
        <v>1814</v>
      </c>
      <c r="L149" s="68" t="s">
        <v>1930</v>
      </c>
      <c r="M149" s="68" t="s">
        <v>8</v>
      </c>
      <c r="N149" s="69">
        <v>0</v>
      </c>
      <c r="O149" s="70">
        <v>2041</v>
      </c>
      <c r="P149" s="71">
        <v>43252</v>
      </c>
    </row>
    <row r="150" spans="3:16" x14ac:dyDescent="0.25">
      <c r="C150" s="444"/>
      <c r="D150" s="306"/>
      <c r="E150" s="311"/>
      <c r="F150" s="312"/>
      <c r="G150" s="306"/>
      <c r="H150" s="98">
        <v>15</v>
      </c>
      <c r="I150" s="66">
        <v>6250</v>
      </c>
      <c r="J150" s="66" t="s">
        <v>1931</v>
      </c>
      <c r="K150" s="67" t="s">
        <v>1814</v>
      </c>
      <c r="L150" s="68" t="s">
        <v>1932</v>
      </c>
      <c r="M150" s="68" t="s">
        <v>8</v>
      </c>
      <c r="N150" s="69">
        <v>0</v>
      </c>
      <c r="O150" s="70">
        <v>2909</v>
      </c>
      <c r="P150" s="71">
        <v>45231</v>
      </c>
    </row>
    <row r="151" spans="3:16" x14ac:dyDescent="0.25">
      <c r="C151" s="444"/>
      <c r="D151" s="306"/>
      <c r="E151" s="311"/>
      <c r="F151" s="312"/>
      <c r="G151" s="306"/>
      <c r="H151" s="98">
        <v>32</v>
      </c>
      <c r="I151" s="66">
        <v>320</v>
      </c>
      <c r="J151" s="66" t="s">
        <v>1933</v>
      </c>
      <c r="K151" s="67" t="s">
        <v>1814</v>
      </c>
      <c r="L151" s="68" t="s">
        <v>1934</v>
      </c>
      <c r="M151" s="68" t="s">
        <v>8</v>
      </c>
      <c r="N151" s="69">
        <v>0</v>
      </c>
      <c r="O151" s="70">
        <v>2926</v>
      </c>
      <c r="P151" s="71">
        <v>45139</v>
      </c>
    </row>
    <row r="152" spans="3:16" ht="26.25" x14ac:dyDescent="0.25">
      <c r="C152" s="444"/>
      <c r="D152" s="306"/>
      <c r="E152" s="311"/>
      <c r="F152" s="312"/>
      <c r="G152" s="306"/>
      <c r="H152" s="98">
        <v>115</v>
      </c>
      <c r="I152" s="66">
        <v>55</v>
      </c>
      <c r="J152" s="66" t="s">
        <v>1904</v>
      </c>
      <c r="K152" s="67" t="s">
        <v>1814</v>
      </c>
      <c r="L152" s="68" t="s">
        <v>1935</v>
      </c>
      <c r="M152" s="68" t="s">
        <v>8</v>
      </c>
      <c r="N152" s="69">
        <v>0</v>
      </c>
      <c r="O152" s="70">
        <v>3108</v>
      </c>
      <c r="P152" s="71">
        <v>47178</v>
      </c>
    </row>
    <row r="153" spans="3:16" x14ac:dyDescent="0.25">
      <c r="C153" s="444"/>
      <c r="D153" s="306"/>
      <c r="E153" s="311"/>
      <c r="F153" s="312"/>
      <c r="G153" s="306"/>
      <c r="H153" s="98">
        <v>12</v>
      </c>
      <c r="I153" s="66">
        <v>1555</v>
      </c>
      <c r="J153" s="66" t="s">
        <v>1876</v>
      </c>
      <c r="K153" s="67" t="s">
        <v>1814</v>
      </c>
      <c r="L153" s="68" t="s">
        <v>1877</v>
      </c>
      <c r="M153" s="68" t="s">
        <v>8</v>
      </c>
      <c r="N153" s="69">
        <v>0</v>
      </c>
      <c r="O153" s="70">
        <v>3200</v>
      </c>
      <c r="P153" s="71">
        <v>46661</v>
      </c>
    </row>
    <row r="154" spans="3:16" x14ac:dyDescent="0.25">
      <c r="C154" s="444"/>
      <c r="D154" s="306"/>
      <c r="E154" s="311"/>
      <c r="F154" s="312"/>
      <c r="G154" s="306"/>
      <c r="H154" s="98">
        <v>20</v>
      </c>
      <c r="I154" s="66">
        <v>2920</v>
      </c>
      <c r="J154" s="66" t="s">
        <v>1878</v>
      </c>
      <c r="K154" s="67" t="s">
        <v>1814</v>
      </c>
      <c r="L154" s="68" t="s">
        <v>1879</v>
      </c>
      <c r="M154" s="68" t="s">
        <v>8</v>
      </c>
      <c r="N154" s="69">
        <v>0</v>
      </c>
      <c r="O154" s="70">
        <v>3202</v>
      </c>
      <c r="P154" s="71">
        <v>46722</v>
      </c>
    </row>
    <row r="155" spans="3:16" x14ac:dyDescent="0.25">
      <c r="C155" s="444"/>
      <c r="D155" s="306"/>
      <c r="E155" s="311"/>
      <c r="F155" s="312"/>
      <c r="G155" s="306"/>
      <c r="H155" s="98">
        <v>12</v>
      </c>
      <c r="I155" s="66">
        <v>650</v>
      </c>
      <c r="J155" s="66" t="s">
        <v>1936</v>
      </c>
      <c r="K155" s="67" t="s">
        <v>1814</v>
      </c>
      <c r="L155" s="68" t="s">
        <v>1937</v>
      </c>
      <c r="M155" s="68" t="s">
        <v>8</v>
      </c>
      <c r="N155" s="69">
        <v>0</v>
      </c>
      <c r="O155" s="70">
        <v>3277</v>
      </c>
      <c r="P155" s="71">
        <v>47453</v>
      </c>
    </row>
    <row r="156" spans="3:16" x14ac:dyDescent="0.25">
      <c r="C156" s="444"/>
      <c r="D156" s="306"/>
      <c r="E156" s="311"/>
      <c r="F156" s="312"/>
      <c r="G156" s="306"/>
      <c r="H156" s="98">
        <v>15</v>
      </c>
      <c r="I156" s="66">
        <v>620</v>
      </c>
      <c r="J156" s="66" t="s">
        <v>1936</v>
      </c>
      <c r="K156" s="67" t="s">
        <v>1814</v>
      </c>
      <c r="L156" s="68" t="s">
        <v>1937</v>
      </c>
      <c r="M156" s="68" t="s">
        <v>8</v>
      </c>
      <c r="N156" s="69">
        <v>0</v>
      </c>
      <c r="O156" s="70">
        <v>3277</v>
      </c>
      <c r="P156" s="71">
        <v>47453</v>
      </c>
    </row>
    <row r="157" spans="3:16" x14ac:dyDescent="0.25">
      <c r="C157" s="375"/>
      <c r="D157" s="306"/>
      <c r="E157" s="311"/>
      <c r="F157" s="312"/>
      <c r="G157" s="306"/>
      <c r="H157" s="98">
        <v>6</v>
      </c>
      <c r="I157" s="66">
        <v>327</v>
      </c>
      <c r="J157" s="66" t="s">
        <v>1938</v>
      </c>
      <c r="K157" s="67" t="s">
        <v>1814</v>
      </c>
      <c r="L157" s="68" t="s">
        <v>1939</v>
      </c>
      <c r="M157" s="68" t="s">
        <v>8</v>
      </c>
      <c r="N157" s="69">
        <v>0</v>
      </c>
      <c r="O157" s="70">
        <v>3277</v>
      </c>
      <c r="P157" s="71">
        <v>47453</v>
      </c>
    </row>
    <row r="158" spans="3:16" x14ac:dyDescent="0.25">
      <c r="C158" s="444"/>
      <c r="D158" s="306"/>
      <c r="E158" s="311"/>
      <c r="F158" s="312"/>
      <c r="G158" s="306"/>
      <c r="H158" s="98">
        <v>4</v>
      </c>
      <c r="I158" s="66" t="s">
        <v>1642</v>
      </c>
      <c r="J158" s="66" t="s">
        <v>1642</v>
      </c>
      <c r="K158" s="67" t="s">
        <v>1814</v>
      </c>
      <c r="L158" s="66" t="s">
        <v>1642</v>
      </c>
      <c r="M158" s="68" t="s">
        <v>8</v>
      </c>
      <c r="N158" s="69">
        <v>0</v>
      </c>
      <c r="O158" s="70">
        <v>3365</v>
      </c>
      <c r="P158" s="71">
        <v>47484</v>
      </c>
    </row>
    <row r="159" spans="3:16" x14ac:dyDescent="0.25">
      <c r="C159" s="444"/>
      <c r="D159" s="306"/>
      <c r="E159" s="311"/>
      <c r="F159" s="312"/>
      <c r="G159" s="306"/>
      <c r="H159" s="98">
        <v>9</v>
      </c>
      <c r="I159" s="66">
        <v>740</v>
      </c>
      <c r="J159" s="66" t="s">
        <v>1940</v>
      </c>
      <c r="K159" s="67" t="s">
        <v>1814</v>
      </c>
      <c r="L159" s="68" t="s">
        <v>1941</v>
      </c>
      <c r="M159" s="68" t="s">
        <v>8</v>
      </c>
      <c r="N159" s="69">
        <v>0</v>
      </c>
      <c r="O159" s="70">
        <v>3366</v>
      </c>
      <c r="P159" s="71">
        <v>47484</v>
      </c>
    </row>
    <row r="160" spans="3:16" x14ac:dyDescent="0.25">
      <c r="C160" s="444"/>
      <c r="D160" s="306"/>
      <c r="E160" s="311"/>
      <c r="F160" s="312"/>
      <c r="G160" s="306"/>
      <c r="H160" s="98">
        <v>4</v>
      </c>
      <c r="I160" s="66" t="s">
        <v>1642</v>
      </c>
      <c r="J160" s="66" t="s">
        <v>1642</v>
      </c>
      <c r="K160" s="67" t="s">
        <v>1814</v>
      </c>
      <c r="L160" s="66" t="s">
        <v>1642</v>
      </c>
      <c r="M160" s="68" t="s">
        <v>8</v>
      </c>
      <c r="N160" s="69">
        <v>0</v>
      </c>
      <c r="O160" s="70">
        <v>3765</v>
      </c>
      <c r="P160" s="71">
        <v>47543</v>
      </c>
    </row>
    <row r="161" spans="3:16" x14ac:dyDescent="0.25">
      <c r="C161" s="444"/>
      <c r="D161" s="306"/>
      <c r="E161" s="311"/>
      <c r="F161" s="312"/>
      <c r="G161" s="306"/>
      <c r="H161" s="98">
        <v>3</v>
      </c>
      <c r="I161" s="66" t="s">
        <v>1642</v>
      </c>
      <c r="J161" s="66" t="s">
        <v>1642</v>
      </c>
      <c r="K161" s="67" t="s">
        <v>1814</v>
      </c>
      <c r="L161" s="66" t="s">
        <v>1642</v>
      </c>
      <c r="M161" s="68" t="s">
        <v>8</v>
      </c>
      <c r="N161" s="69">
        <v>0</v>
      </c>
      <c r="O161" s="70">
        <v>3768</v>
      </c>
      <c r="P161" s="71">
        <v>47543</v>
      </c>
    </row>
    <row r="162" spans="3:16" x14ac:dyDescent="0.25">
      <c r="C162" s="444"/>
      <c r="D162" s="306"/>
      <c r="E162" s="311"/>
      <c r="F162" s="312"/>
      <c r="G162" s="306"/>
      <c r="H162" s="98">
        <v>17</v>
      </c>
      <c r="I162" s="66">
        <v>240</v>
      </c>
      <c r="J162" s="66" t="s">
        <v>1942</v>
      </c>
      <c r="K162" s="67" t="s">
        <v>1814</v>
      </c>
      <c r="L162" s="68" t="s">
        <v>1943</v>
      </c>
      <c r="M162" s="68" t="s">
        <v>9</v>
      </c>
      <c r="N162" s="69">
        <v>0</v>
      </c>
      <c r="O162" s="70">
        <v>1019</v>
      </c>
      <c r="P162" s="71">
        <v>44986</v>
      </c>
    </row>
    <row r="163" spans="3:16" x14ac:dyDescent="0.25">
      <c r="C163" s="444"/>
      <c r="D163" s="306"/>
      <c r="E163" s="311"/>
      <c r="F163" s="312"/>
      <c r="G163" s="306"/>
      <c r="H163" s="98">
        <v>14</v>
      </c>
      <c r="I163" s="66">
        <v>230</v>
      </c>
      <c r="J163" s="66" t="s">
        <v>1942</v>
      </c>
      <c r="K163" s="67" t="s">
        <v>1814</v>
      </c>
      <c r="L163" s="68" t="s">
        <v>1943</v>
      </c>
      <c r="M163" s="68" t="s">
        <v>9</v>
      </c>
      <c r="N163" s="69">
        <v>0</v>
      </c>
      <c r="O163" s="70">
        <v>1019</v>
      </c>
      <c r="P163" s="71">
        <v>44986</v>
      </c>
    </row>
    <row r="164" spans="3:16" x14ac:dyDescent="0.25">
      <c r="C164" s="444"/>
      <c r="D164" s="306"/>
      <c r="E164" s="311"/>
      <c r="F164" s="312"/>
      <c r="G164" s="306"/>
      <c r="H164" s="98">
        <v>2</v>
      </c>
      <c r="I164" s="66" t="s">
        <v>1642</v>
      </c>
      <c r="J164" s="66" t="s">
        <v>1642</v>
      </c>
      <c r="K164" s="67" t="s">
        <v>1814</v>
      </c>
      <c r="L164" s="66" t="s">
        <v>1642</v>
      </c>
      <c r="M164" s="68" t="s">
        <v>9</v>
      </c>
      <c r="N164" s="69">
        <v>0</v>
      </c>
      <c r="O164" s="70">
        <v>1095</v>
      </c>
      <c r="P164" s="71">
        <v>44835</v>
      </c>
    </row>
    <row r="165" spans="3:16" x14ac:dyDescent="0.25">
      <c r="C165" s="444"/>
      <c r="D165" s="306"/>
      <c r="E165" s="311"/>
      <c r="F165" s="312"/>
      <c r="G165" s="306"/>
      <c r="H165" s="98">
        <v>4</v>
      </c>
      <c r="I165" s="66" t="s">
        <v>1642</v>
      </c>
      <c r="J165" s="66" t="s">
        <v>1642</v>
      </c>
      <c r="K165" s="67" t="s">
        <v>1814</v>
      </c>
      <c r="L165" s="66" t="s">
        <v>1642</v>
      </c>
      <c r="M165" s="68" t="s">
        <v>9</v>
      </c>
      <c r="N165" s="69">
        <v>0</v>
      </c>
      <c r="O165" s="70">
        <v>1095</v>
      </c>
      <c r="P165" s="71">
        <v>44835</v>
      </c>
    </row>
    <row r="166" spans="3:16" x14ac:dyDescent="0.25">
      <c r="C166" s="444"/>
      <c r="D166" s="306"/>
      <c r="E166" s="311"/>
      <c r="F166" s="312"/>
      <c r="G166" s="306"/>
      <c r="H166" s="98">
        <v>4</v>
      </c>
      <c r="I166" s="66" t="s">
        <v>1642</v>
      </c>
      <c r="J166" s="66" t="s">
        <v>1642</v>
      </c>
      <c r="K166" s="67" t="s">
        <v>1814</v>
      </c>
      <c r="L166" s="66" t="s">
        <v>1642</v>
      </c>
      <c r="M166" s="68" t="s">
        <v>9</v>
      </c>
      <c r="N166" s="69">
        <v>0</v>
      </c>
      <c r="O166" s="70">
        <v>1095</v>
      </c>
      <c r="P166" s="71">
        <v>44835</v>
      </c>
    </row>
    <row r="167" spans="3:16" x14ac:dyDescent="0.25">
      <c r="C167" s="444"/>
      <c r="D167" s="306"/>
      <c r="E167" s="311"/>
      <c r="F167" s="312"/>
      <c r="G167" s="306"/>
      <c r="H167" s="98">
        <v>4</v>
      </c>
      <c r="I167" s="66" t="s">
        <v>1642</v>
      </c>
      <c r="J167" s="66" t="s">
        <v>1642</v>
      </c>
      <c r="K167" s="67" t="s">
        <v>1814</v>
      </c>
      <c r="L167" s="66" t="s">
        <v>1642</v>
      </c>
      <c r="M167" s="68" t="s">
        <v>9</v>
      </c>
      <c r="N167" s="69">
        <v>0</v>
      </c>
      <c r="O167" s="70">
        <v>1095</v>
      </c>
      <c r="P167" s="71">
        <v>44835</v>
      </c>
    </row>
    <row r="168" spans="3:16" x14ac:dyDescent="0.25">
      <c r="C168" s="444"/>
      <c r="D168" s="306"/>
      <c r="E168" s="311"/>
      <c r="F168" s="312"/>
      <c r="G168" s="306"/>
      <c r="H168" s="98">
        <v>54</v>
      </c>
      <c r="I168" s="66">
        <v>1760</v>
      </c>
      <c r="J168" s="66" t="s">
        <v>1944</v>
      </c>
      <c r="K168" s="67" t="s">
        <v>1814</v>
      </c>
      <c r="L168" s="68" t="s">
        <v>1945</v>
      </c>
      <c r="M168" s="68" t="s">
        <v>9</v>
      </c>
      <c r="N168" s="69">
        <v>0</v>
      </c>
      <c r="O168" s="70">
        <v>1348</v>
      </c>
      <c r="P168" s="71">
        <v>44256</v>
      </c>
    </row>
    <row r="169" spans="3:16" x14ac:dyDescent="0.25">
      <c r="C169" s="444"/>
      <c r="D169" s="306"/>
      <c r="E169" s="311"/>
      <c r="F169" s="312"/>
      <c r="G169" s="306"/>
      <c r="H169" s="98">
        <v>35</v>
      </c>
      <c r="I169" s="66">
        <v>120</v>
      </c>
      <c r="J169" s="66" t="s">
        <v>315</v>
      </c>
      <c r="K169" s="67" t="s">
        <v>1814</v>
      </c>
      <c r="L169" s="68" t="s">
        <v>1946</v>
      </c>
      <c r="M169" s="68" t="s">
        <v>9</v>
      </c>
      <c r="N169" s="69">
        <v>0</v>
      </c>
      <c r="O169" s="70">
        <v>1435</v>
      </c>
      <c r="P169" s="71">
        <v>44501</v>
      </c>
    </row>
    <row r="170" spans="3:16" x14ac:dyDescent="0.25">
      <c r="C170" s="444"/>
      <c r="D170" s="306"/>
      <c r="E170" s="311"/>
      <c r="F170" s="312"/>
      <c r="G170" s="306"/>
      <c r="H170" s="98">
        <v>74</v>
      </c>
      <c r="I170" s="66">
        <v>385</v>
      </c>
      <c r="J170" s="66" t="s">
        <v>1947</v>
      </c>
      <c r="K170" s="67" t="s">
        <v>1814</v>
      </c>
      <c r="L170" s="68" t="s">
        <v>1948</v>
      </c>
      <c r="M170" s="68" t="s">
        <v>9</v>
      </c>
      <c r="N170" s="69">
        <v>0</v>
      </c>
      <c r="O170" s="70">
        <v>1441</v>
      </c>
      <c r="P170" s="71">
        <v>43040</v>
      </c>
    </row>
    <row r="171" spans="3:16" x14ac:dyDescent="0.25">
      <c r="C171" s="444"/>
      <c r="D171" s="306"/>
      <c r="E171" s="311"/>
      <c r="F171" s="312"/>
      <c r="G171" s="306"/>
      <c r="H171" s="98">
        <v>3</v>
      </c>
      <c r="I171" s="66" t="s">
        <v>1642</v>
      </c>
      <c r="J171" s="66" t="s">
        <v>1642</v>
      </c>
      <c r="K171" s="67" t="s">
        <v>1814</v>
      </c>
      <c r="L171" s="66" t="s">
        <v>1642</v>
      </c>
      <c r="M171" s="68" t="s">
        <v>9</v>
      </c>
      <c r="N171" s="69">
        <v>0</v>
      </c>
      <c r="O171" s="70">
        <v>1480</v>
      </c>
      <c r="P171" s="71">
        <v>47665</v>
      </c>
    </row>
    <row r="172" spans="3:16" x14ac:dyDescent="0.25">
      <c r="C172" s="444"/>
      <c r="D172" s="306"/>
      <c r="E172" s="311"/>
      <c r="F172" s="312"/>
      <c r="G172" s="306"/>
      <c r="H172" s="98">
        <v>3</v>
      </c>
      <c r="I172" s="66" t="s">
        <v>1642</v>
      </c>
      <c r="J172" s="66" t="s">
        <v>1642</v>
      </c>
      <c r="K172" s="67" t="s">
        <v>1814</v>
      </c>
      <c r="L172" s="66" t="s">
        <v>1642</v>
      </c>
      <c r="M172" s="68" t="s">
        <v>9</v>
      </c>
      <c r="N172" s="69">
        <v>0</v>
      </c>
      <c r="O172" s="70">
        <v>1480</v>
      </c>
      <c r="P172" s="71">
        <v>47665</v>
      </c>
    </row>
    <row r="173" spans="3:16" x14ac:dyDescent="0.25">
      <c r="C173" s="444"/>
      <c r="D173" s="306"/>
      <c r="E173" s="311"/>
      <c r="F173" s="312"/>
      <c r="G173" s="306"/>
      <c r="H173" s="98">
        <v>12</v>
      </c>
      <c r="I173" s="66">
        <v>20</v>
      </c>
      <c r="J173" s="66" t="s">
        <v>1949</v>
      </c>
      <c r="K173" s="67" t="s">
        <v>1814</v>
      </c>
      <c r="L173" s="68" t="s">
        <v>1950</v>
      </c>
      <c r="M173" s="68" t="s">
        <v>9</v>
      </c>
      <c r="N173" s="69">
        <v>0</v>
      </c>
      <c r="O173" s="70">
        <v>1482</v>
      </c>
      <c r="P173" s="71">
        <v>47849</v>
      </c>
    </row>
    <row r="174" spans="3:16" x14ac:dyDescent="0.25">
      <c r="C174" s="444"/>
      <c r="D174" s="306"/>
      <c r="E174" s="311"/>
      <c r="F174" s="312"/>
      <c r="G174" s="306"/>
      <c r="H174" s="98">
        <v>22</v>
      </c>
      <c r="I174" s="66">
        <v>10</v>
      </c>
      <c r="J174" s="66" t="s">
        <v>1949</v>
      </c>
      <c r="K174" s="67" t="s">
        <v>1814</v>
      </c>
      <c r="L174" s="68" t="s">
        <v>1950</v>
      </c>
      <c r="M174" s="68" t="s">
        <v>9</v>
      </c>
      <c r="N174" s="69">
        <v>0</v>
      </c>
      <c r="O174" s="70">
        <v>1482</v>
      </c>
      <c r="P174" s="71">
        <v>47849</v>
      </c>
    </row>
    <row r="175" spans="3:16" x14ac:dyDescent="0.25">
      <c r="C175" s="444"/>
      <c r="D175" s="306"/>
      <c r="E175" s="311"/>
      <c r="F175" s="312"/>
      <c r="G175" s="306"/>
      <c r="H175" s="98">
        <v>79</v>
      </c>
      <c r="I175" s="66">
        <v>855</v>
      </c>
      <c r="J175" s="66" t="s">
        <v>281</v>
      </c>
      <c r="K175" s="67" t="s">
        <v>1814</v>
      </c>
      <c r="L175" s="68" t="s">
        <v>1951</v>
      </c>
      <c r="M175" s="68" t="s">
        <v>9</v>
      </c>
      <c r="N175" s="69">
        <v>0</v>
      </c>
      <c r="O175" s="70">
        <v>1491</v>
      </c>
      <c r="P175" s="71">
        <v>42675</v>
      </c>
    </row>
    <row r="176" spans="3:16" x14ac:dyDescent="0.25">
      <c r="C176" s="444"/>
      <c r="D176" s="306"/>
      <c r="E176" s="311"/>
      <c r="F176" s="312"/>
      <c r="G176" s="306"/>
      <c r="H176" s="98">
        <v>65</v>
      </c>
      <c r="I176" s="66">
        <v>845</v>
      </c>
      <c r="J176" s="66" t="s">
        <v>1952</v>
      </c>
      <c r="K176" s="67" t="s">
        <v>1814</v>
      </c>
      <c r="L176" s="68" t="s">
        <v>1953</v>
      </c>
      <c r="M176" s="68" t="s">
        <v>9</v>
      </c>
      <c r="N176" s="69">
        <v>0</v>
      </c>
      <c r="O176" s="70">
        <v>1491</v>
      </c>
      <c r="P176" s="71">
        <v>42675</v>
      </c>
    </row>
    <row r="177" spans="3:16" x14ac:dyDescent="0.25">
      <c r="C177" s="102"/>
      <c r="D177" s="313"/>
      <c r="E177" s="311"/>
      <c r="F177" s="314"/>
      <c r="G177" s="205"/>
      <c r="H177" s="98">
        <v>44</v>
      </c>
      <c r="I177" s="66">
        <v>8</v>
      </c>
      <c r="J177" s="66" t="s">
        <v>1954</v>
      </c>
      <c r="K177" s="67" t="s">
        <v>1814</v>
      </c>
      <c r="L177" s="68" t="s">
        <v>1955</v>
      </c>
      <c r="M177" s="68" t="s">
        <v>9</v>
      </c>
      <c r="N177" s="69">
        <v>0</v>
      </c>
      <c r="O177" s="70">
        <v>1496</v>
      </c>
      <c r="P177" s="71">
        <v>43040</v>
      </c>
    </row>
    <row r="178" spans="3:16" x14ac:dyDescent="0.25">
      <c r="C178" s="102"/>
      <c r="D178" s="313"/>
      <c r="E178" s="311"/>
      <c r="F178" s="314"/>
      <c r="G178" s="205"/>
      <c r="H178" s="98">
        <v>12</v>
      </c>
      <c r="I178" s="66">
        <v>805</v>
      </c>
      <c r="J178" s="66" t="s">
        <v>220</v>
      </c>
      <c r="K178" s="67" t="s">
        <v>1814</v>
      </c>
      <c r="L178" s="68" t="s">
        <v>1956</v>
      </c>
      <c r="M178" s="68" t="s">
        <v>9</v>
      </c>
      <c r="N178" s="69">
        <v>0</v>
      </c>
      <c r="O178" s="70">
        <v>1498</v>
      </c>
      <c r="P178" s="71">
        <v>48030</v>
      </c>
    </row>
    <row r="179" spans="3:16" x14ac:dyDescent="0.25">
      <c r="C179" s="102"/>
      <c r="D179" s="313"/>
      <c r="E179" s="311"/>
      <c r="F179" s="314"/>
      <c r="G179" s="205"/>
      <c r="H179" s="98">
        <v>105</v>
      </c>
      <c r="I179" s="66">
        <v>1991</v>
      </c>
      <c r="J179" s="66" t="s">
        <v>1957</v>
      </c>
      <c r="K179" s="67" t="s">
        <v>1814</v>
      </c>
      <c r="L179" s="68" t="s">
        <v>1958</v>
      </c>
      <c r="M179" s="68" t="s">
        <v>9</v>
      </c>
      <c r="N179" s="69">
        <v>0</v>
      </c>
      <c r="O179" s="70">
        <v>1761</v>
      </c>
      <c r="P179" s="71">
        <v>46753</v>
      </c>
    </row>
    <row r="180" spans="3:16" x14ac:dyDescent="0.25">
      <c r="C180" s="102"/>
      <c r="D180" s="313"/>
      <c r="E180" s="311"/>
      <c r="F180" s="314"/>
      <c r="G180" s="205"/>
      <c r="H180" s="98">
        <v>6</v>
      </c>
      <c r="I180" s="66">
        <v>310</v>
      </c>
      <c r="J180" s="66" t="s">
        <v>1900</v>
      </c>
      <c r="K180" s="67" t="s">
        <v>1814</v>
      </c>
      <c r="L180" s="68" t="s">
        <v>1959</v>
      </c>
      <c r="M180" s="68" t="s">
        <v>9</v>
      </c>
      <c r="N180" s="69">
        <v>0</v>
      </c>
      <c r="O180" s="70">
        <v>1763</v>
      </c>
      <c r="P180" s="71">
        <v>47665</v>
      </c>
    </row>
    <row r="181" spans="3:16" x14ac:dyDescent="0.25">
      <c r="C181" s="102"/>
      <c r="D181" s="313"/>
      <c r="E181" s="311"/>
      <c r="F181" s="314"/>
      <c r="G181" s="205"/>
      <c r="H181" s="98">
        <v>24</v>
      </c>
      <c r="I181" s="66">
        <v>790</v>
      </c>
      <c r="J181" s="66" t="s">
        <v>1960</v>
      </c>
      <c r="K181" s="67" t="s">
        <v>1814</v>
      </c>
      <c r="L181" s="68" t="s">
        <v>1961</v>
      </c>
      <c r="M181" s="68" t="s">
        <v>9</v>
      </c>
      <c r="N181" s="69">
        <v>0</v>
      </c>
      <c r="O181" s="70">
        <v>1765</v>
      </c>
      <c r="P181" s="71">
        <v>47300</v>
      </c>
    </row>
    <row r="182" spans="3:16" x14ac:dyDescent="0.25">
      <c r="C182" s="444"/>
      <c r="D182" s="306"/>
      <c r="E182" s="311"/>
      <c r="F182" s="312"/>
      <c r="G182" s="306"/>
      <c r="H182" s="98">
        <v>39</v>
      </c>
      <c r="I182" s="66">
        <v>2540</v>
      </c>
      <c r="J182" s="66" t="s">
        <v>1962</v>
      </c>
      <c r="K182" s="67" t="s">
        <v>1814</v>
      </c>
      <c r="L182" s="68" t="s">
        <v>1963</v>
      </c>
      <c r="M182" s="68" t="s">
        <v>9</v>
      </c>
      <c r="N182" s="69">
        <v>0</v>
      </c>
      <c r="O182" s="70">
        <v>1875</v>
      </c>
      <c r="P182" s="71">
        <v>43617</v>
      </c>
    </row>
    <row r="183" spans="3:16" x14ac:dyDescent="0.25">
      <c r="C183" s="444"/>
      <c r="D183" s="306"/>
      <c r="E183" s="311"/>
      <c r="F183" s="312"/>
      <c r="G183" s="306"/>
      <c r="H183" s="98">
        <v>18</v>
      </c>
      <c r="I183" s="66">
        <v>310</v>
      </c>
      <c r="J183" s="66" t="s">
        <v>1964</v>
      </c>
      <c r="K183" s="67" t="s">
        <v>1814</v>
      </c>
      <c r="L183" s="68" t="s">
        <v>1965</v>
      </c>
      <c r="M183" s="68" t="s">
        <v>9</v>
      </c>
      <c r="N183" s="69">
        <v>0</v>
      </c>
      <c r="O183" s="70">
        <v>2036</v>
      </c>
      <c r="P183" s="71">
        <v>43617</v>
      </c>
    </row>
    <row r="184" spans="3:16" ht="26.25" x14ac:dyDescent="0.25">
      <c r="C184" s="102"/>
      <c r="D184" s="313"/>
      <c r="E184" s="311"/>
      <c r="F184" s="314"/>
      <c r="G184" s="205"/>
      <c r="H184" s="98">
        <v>12</v>
      </c>
      <c r="I184" s="66">
        <v>1148</v>
      </c>
      <c r="J184" s="66" t="s">
        <v>1966</v>
      </c>
      <c r="K184" s="67" t="s">
        <v>1814</v>
      </c>
      <c r="L184" s="68" t="s">
        <v>1967</v>
      </c>
      <c r="M184" s="68" t="s">
        <v>9</v>
      </c>
      <c r="N184" s="69">
        <v>0</v>
      </c>
      <c r="O184" s="70">
        <v>2683</v>
      </c>
      <c r="P184" s="71">
        <v>44958</v>
      </c>
    </row>
    <row r="185" spans="3:16" x14ac:dyDescent="0.25">
      <c r="C185" s="444"/>
      <c r="D185" s="306"/>
      <c r="E185" s="311"/>
      <c r="F185" s="312"/>
      <c r="G185" s="306"/>
      <c r="H185" s="98">
        <v>12</v>
      </c>
      <c r="I185" s="66">
        <v>31</v>
      </c>
      <c r="J185" s="66" t="s">
        <v>1968</v>
      </c>
      <c r="K185" s="67" t="s">
        <v>1814</v>
      </c>
      <c r="L185" s="68" t="s">
        <v>1969</v>
      </c>
      <c r="M185" s="68" t="s">
        <v>9</v>
      </c>
      <c r="N185" s="69">
        <v>0</v>
      </c>
      <c r="O185" s="70">
        <v>2684</v>
      </c>
      <c r="P185" s="71">
        <v>47119</v>
      </c>
    </row>
    <row r="186" spans="3:16" x14ac:dyDescent="0.25">
      <c r="C186" s="444"/>
      <c r="D186" s="306"/>
      <c r="E186" s="311"/>
      <c r="F186" s="312"/>
      <c r="G186" s="306"/>
      <c r="H186" s="98">
        <v>24</v>
      </c>
      <c r="I186" s="66">
        <v>225</v>
      </c>
      <c r="J186" s="66" t="s">
        <v>1970</v>
      </c>
      <c r="K186" s="67" t="s">
        <v>1814</v>
      </c>
      <c r="L186" s="68" t="s">
        <v>1971</v>
      </c>
      <c r="M186" s="68" t="s">
        <v>9</v>
      </c>
      <c r="N186" s="69">
        <v>0</v>
      </c>
      <c r="O186" s="70">
        <v>2781</v>
      </c>
      <c r="P186" s="71">
        <v>45139</v>
      </c>
    </row>
    <row r="187" spans="3:16" x14ac:dyDescent="0.25">
      <c r="C187" s="444"/>
      <c r="D187" s="306"/>
      <c r="E187" s="311"/>
      <c r="F187" s="312"/>
      <c r="G187" s="306"/>
      <c r="H187" s="98">
        <v>15</v>
      </c>
      <c r="I187" s="66">
        <v>15</v>
      </c>
      <c r="J187" s="66" t="s">
        <v>1972</v>
      </c>
      <c r="K187" s="67" t="s">
        <v>1814</v>
      </c>
      <c r="L187" s="68" t="s">
        <v>1973</v>
      </c>
      <c r="M187" s="68" t="s">
        <v>9</v>
      </c>
      <c r="N187" s="69">
        <v>0</v>
      </c>
      <c r="O187" s="70">
        <v>2944</v>
      </c>
      <c r="P187" s="71">
        <v>45170</v>
      </c>
    </row>
    <row r="188" spans="3:16" x14ac:dyDescent="0.25">
      <c r="C188" s="444"/>
      <c r="D188" s="306"/>
      <c r="E188" s="311"/>
      <c r="F188" s="312"/>
      <c r="G188" s="306"/>
      <c r="H188" s="98">
        <v>49</v>
      </c>
      <c r="I188" s="66">
        <v>180</v>
      </c>
      <c r="J188" s="66" t="s">
        <v>1974</v>
      </c>
      <c r="K188" s="67" t="s">
        <v>1814</v>
      </c>
      <c r="L188" s="68" t="s">
        <v>1975</v>
      </c>
      <c r="M188" s="68" t="s">
        <v>9</v>
      </c>
      <c r="N188" s="69">
        <v>0</v>
      </c>
      <c r="O188" s="70">
        <v>2945</v>
      </c>
      <c r="P188" s="71">
        <v>45292</v>
      </c>
    </row>
    <row r="189" spans="3:16" x14ac:dyDescent="0.25">
      <c r="C189" s="444"/>
      <c r="D189" s="306"/>
      <c r="E189" s="311"/>
      <c r="F189" s="312"/>
      <c r="G189" s="306"/>
      <c r="H189" s="98">
        <v>10</v>
      </c>
      <c r="I189" s="66">
        <v>1040</v>
      </c>
      <c r="J189" s="66" t="s">
        <v>1976</v>
      </c>
      <c r="K189" s="67" t="s">
        <v>1814</v>
      </c>
      <c r="L189" s="68" t="s">
        <v>1977</v>
      </c>
      <c r="M189" s="68" t="s">
        <v>9</v>
      </c>
      <c r="N189" s="69">
        <v>0</v>
      </c>
      <c r="O189" s="70">
        <v>3042</v>
      </c>
      <c r="P189" s="71">
        <v>45566</v>
      </c>
    </row>
    <row r="190" spans="3:16" ht="26.25" x14ac:dyDescent="0.25">
      <c r="C190" s="444"/>
      <c r="D190" s="306"/>
      <c r="E190" s="311"/>
      <c r="F190" s="451"/>
      <c r="G190" s="306"/>
      <c r="H190" s="98">
        <v>12</v>
      </c>
      <c r="I190" s="66">
        <v>387</v>
      </c>
      <c r="J190" s="66" t="s">
        <v>1978</v>
      </c>
      <c r="K190" s="67" t="s">
        <v>1979</v>
      </c>
      <c r="L190" s="68" t="s">
        <v>1980</v>
      </c>
      <c r="M190" s="68" t="s">
        <v>9</v>
      </c>
      <c r="N190" s="69">
        <v>0</v>
      </c>
      <c r="O190" s="70">
        <v>3043</v>
      </c>
      <c r="P190" s="71">
        <v>45627</v>
      </c>
    </row>
    <row r="191" spans="3:16" x14ac:dyDescent="0.25">
      <c r="C191" s="375"/>
      <c r="D191" s="306"/>
      <c r="E191" s="311"/>
      <c r="F191" s="452"/>
      <c r="G191" s="306"/>
      <c r="H191" s="98">
        <v>36</v>
      </c>
      <c r="I191" s="66">
        <v>2150</v>
      </c>
      <c r="J191" s="66" t="s">
        <v>1981</v>
      </c>
      <c r="K191" s="67" t="s">
        <v>1814</v>
      </c>
      <c r="L191" s="68" t="s">
        <v>1982</v>
      </c>
      <c r="M191" s="68" t="s">
        <v>9</v>
      </c>
      <c r="N191" s="69">
        <v>0</v>
      </c>
      <c r="O191" s="70">
        <v>3059</v>
      </c>
      <c r="P191" s="71">
        <v>45536</v>
      </c>
    </row>
    <row r="192" spans="3:16" x14ac:dyDescent="0.25">
      <c r="C192" s="444"/>
      <c r="D192" s="306"/>
      <c r="E192" s="311"/>
      <c r="F192" s="312"/>
      <c r="G192" s="306"/>
      <c r="H192" s="98">
        <v>6</v>
      </c>
      <c r="I192" s="66">
        <v>2930</v>
      </c>
      <c r="J192" s="66" t="s">
        <v>1878</v>
      </c>
      <c r="K192" s="67" t="s">
        <v>1814</v>
      </c>
      <c r="L192" s="68" t="s">
        <v>1879</v>
      </c>
      <c r="M192" s="68" t="s">
        <v>9</v>
      </c>
      <c r="N192" s="69">
        <v>0</v>
      </c>
      <c r="O192" s="70">
        <v>3202</v>
      </c>
      <c r="P192" s="71">
        <v>46722</v>
      </c>
    </row>
    <row r="193" spans="3:16" x14ac:dyDescent="0.25">
      <c r="C193" s="444"/>
      <c r="D193" s="306"/>
      <c r="E193" s="311"/>
      <c r="F193" s="317"/>
      <c r="G193" s="306"/>
      <c r="H193" s="98">
        <v>20</v>
      </c>
      <c r="I193" s="66">
        <v>1755</v>
      </c>
      <c r="J193" s="66" t="s">
        <v>1983</v>
      </c>
      <c r="K193" s="67" t="s">
        <v>1814</v>
      </c>
      <c r="L193" s="68" t="s">
        <v>1984</v>
      </c>
      <c r="M193" s="68" t="s">
        <v>9</v>
      </c>
      <c r="N193" s="69">
        <v>0</v>
      </c>
      <c r="O193" s="70">
        <v>3228</v>
      </c>
      <c r="P193" s="71">
        <v>46692</v>
      </c>
    </row>
    <row r="194" spans="3:16" x14ac:dyDescent="0.25">
      <c r="C194" s="444"/>
      <c r="D194" s="306"/>
      <c r="E194" s="311"/>
      <c r="F194" s="312"/>
      <c r="G194" s="306"/>
      <c r="H194" s="98">
        <v>9</v>
      </c>
      <c r="I194" s="66">
        <v>344</v>
      </c>
      <c r="J194" s="66" t="s">
        <v>1985</v>
      </c>
      <c r="K194" s="67" t="s">
        <v>1814</v>
      </c>
      <c r="L194" s="68" t="s">
        <v>1986</v>
      </c>
      <c r="M194" s="68" t="s">
        <v>9</v>
      </c>
      <c r="N194" s="69">
        <v>0</v>
      </c>
      <c r="O194" s="70">
        <v>3277</v>
      </c>
      <c r="P194" s="71">
        <v>47453</v>
      </c>
    </row>
    <row r="195" spans="3:16" x14ac:dyDescent="0.25">
      <c r="C195" s="444"/>
      <c r="D195" s="306"/>
      <c r="E195" s="311"/>
      <c r="F195" s="312"/>
      <c r="G195" s="306"/>
      <c r="H195" s="98">
        <v>12</v>
      </c>
      <c r="I195" s="66">
        <v>312</v>
      </c>
      <c r="J195" s="66" t="s">
        <v>1987</v>
      </c>
      <c r="K195" s="67" t="s">
        <v>1814</v>
      </c>
      <c r="L195" s="68" t="s">
        <v>1988</v>
      </c>
      <c r="M195" s="68" t="s">
        <v>9</v>
      </c>
      <c r="N195" s="69">
        <v>0</v>
      </c>
      <c r="O195" s="70">
        <v>3354</v>
      </c>
      <c r="P195" s="71">
        <v>47635</v>
      </c>
    </row>
    <row r="196" spans="3:16" x14ac:dyDescent="0.25">
      <c r="C196" s="444"/>
      <c r="D196" s="306"/>
      <c r="E196" s="311"/>
      <c r="F196" s="317"/>
      <c r="G196" s="306"/>
      <c r="H196" s="98">
        <v>3</v>
      </c>
      <c r="I196" s="66" t="s">
        <v>1642</v>
      </c>
      <c r="J196" s="66" t="s">
        <v>1642</v>
      </c>
      <c r="K196" s="67" t="s">
        <v>1814</v>
      </c>
      <c r="L196" s="66" t="s">
        <v>1642</v>
      </c>
      <c r="M196" s="68" t="s">
        <v>9</v>
      </c>
      <c r="N196" s="69">
        <v>0</v>
      </c>
      <c r="O196" s="70">
        <v>3371</v>
      </c>
      <c r="P196" s="71">
        <v>47484</v>
      </c>
    </row>
    <row r="197" spans="3:16" x14ac:dyDescent="0.25">
      <c r="C197" s="444"/>
      <c r="D197" s="306"/>
      <c r="E197" s="311"/>
      <c r="F197" s="312"/>
      <c r="G197" s="306"/>
      <c r="H197" s="98">
        <v>3</v>
      </c>
      <c r="I197" s="66" t="s">
        <v>1642</v>
      </c>
      <c r="J197" s="66" t="s">
        <v>1642</v>
      </c>
      <c r="K197" s="67" t="s">
        <v>1814</v>
      </c>
      <c r="L197" s="66" t="s">
        <v>1642</v>
      </c>
      <c r="M197" s="68" t="s">
        <v>9</v>
      </c>
      <c r="N197" s="69">
        <v>0</v>
      </c>
      <c r="O197" s="70">
        <v>3372</v>
      </c>
      <c r="P197" s="71">
        <v>47515</v>
      </c>
    </row>
    <row r="198" spans="3:16" ht="26.25" x14ac:dyDescent="0.25">
      <c r="C198" s="444"/>
      <c r="D198" s="306"/>
      <c r="E198" s="311"/>
      <c r="F198" s="312"/>
      <c r="G198" s="306"/>
      <c r="H198" s="98">
        <v>7</v>
      </c>
      <c r="I198" s="66">
        <v>65</v>
      </c>
      <c r="J198" s="66" t="s">
        <v>1890</v>
      </c>
      <c r="K198" s="67" t="s">
        <v>1814</v>
      </c>
      <c r="L198" s="68" t="s">
        <v>1989</v>
      </c>
      <c r="M198" s="68" t="s">
        <v>9</v>
      </c>
      <c r="N198" s="69">
        <v>0</v>
      </c>
      <c r="O198" s="70">
        <v>3373</v>
      </c>
      <c r="P198" s="71">
        <v>47484</v>
      </c>
    </row>
    <row r="199" spans="3:16" x14ac:dyDescent="0.25">
      <c r="C199" s="444"/>
      <c r="D199" s="306"/>
      <c r="E199" s="311"/>
      <c r="F199" s="312"/>
      <c r="G199" s="306"/>
      <c r="H199" s="98">
        <v>9</v>
      </c>
      <c r="I199" s="66">
        <v>595</v>
      </c>
      <c r="J199" s="66" t="s">
        <v>1990</v>
      </c>
      <c r="K199" s="67" t="s">
        <v>1814</v>
      </c>
      <c r="L199" s="68" t="s">
        <v>1991</v>
      </c>
      <c r="M199" s="68" t="s">
        <v>9</v>
      </c>
      <c r="N199" s="69">
        <v>0</v>
      </c>
      <c r="O199" s="70">
        <v>3764</v>
      </c>
      <c r="P199" s="71">
        <v>47908</v>
      </c>
    </row>
    <row r="200" spans="3:16" x14ac:dyDescent="0.25">
      <c r="C200" s="444"/>
      <c r="D200" s="306"/>
      <c r="E200" s="311"/>
      <c r="F200" s="312"/>
      <c r="G200" s="306"/>
      <c r="H200" s="98">
        <v>3</v>
      </c>
      <c r="I200" s="66" t="s">
        <v>1642</v>
      </c>
      <c r="J200" s="66" t="s">
        <v>1642</v>
      </c>
      <c r="K200" s="67" t="s">
        <v>1814</v>
      </c>
      <c r="L200" s="66" t="s">
        <v>1642</v>
      </c>
      <c r="M200" s="68" t="s">
        <v>9</v>
      </c>
      <c r="N200" s="69">
        <v>0</v>
      </c>
      <c r="O200" s="70">
        <v>3766</v>
      </c>
      <c r="P200" s="71">
        <v>47484</v>
      </c>
    </row>
    <row r="201" spans="3:16" x14ac:dyDescent="0.25">
      <c r="C201" s="444"/>
      <c r="D201" s="306"/>
      <c r="E201" s="311"/>
      <c r="F201" s="312"/>
      <c r="G201" s="306"/>
      <c r="H201" s="98">
        <v>2</v>
      </c>
      <c r="I201" s="66" t="s">
        <v>1642</v>
      </c>
      <c r="J201" s="66" t="s">
        <v>1642</v>
      </c>
      <c r="K201" s="67" t="s">
        <v>1814</v>
      </c>
      <c r="L201" s="66" t="s">
        <v>1642</v>
      </c>
      <c r="M201" s="68" t="s">
        <v>11</v>
      </c>
      <c r="N201" s="69">
        <v>5263.7618299999995</v>
      </c>
      <c r="O201" s="70">
        <v>1095</v>
      </c>
      <c r="P201" s="71">
        <v>44835</v>
      </c>
    </row>
    <row r="202" spans="3:16" x14ac:dyDescent="0.25">
      <c r="C202" s="444"/>
      <c r="D202" s="306"/>
      <c r="E202" s="311"/>
      <c r="F202" s="317"/>
      <c r="G202" s="306"/>
      <c r="H202" s="98">
        <v>2</v>
      </c>
      <c r="I202" s="66" t="s">
        <v>1642</v>
      </c>
      <c r="J202" s="66" t="s">
        <v>1642</v>
      </c>
      <c r="K202" s="67" t="s">
        <v>1814</v>
      </c>
      <c r="L202" s="66" t="s">
        <v>1642</v>
      </c>
      <c r="M202" s="68" t="s">
        <v>11</v>
      </c>
      <c r="N202" s="69">
        <v>5263.7618299999995</v>
      </c>
      <c r="O202" s="70">
        <v>1095</v>
      </c>
      <c r="P202" s="71">
        <v>44835</v>
      </c>
    </row>
    <row r="203" spans="3:16" x14ac:dyDescent="0.25">
      <c r="C203" s="444"/>
      <c r="D203" s="306"/>
      <c r="E203" s="311"/>
      <c r="F203" s="317"/>
      <c r="G203" s="306"/>
      <c r="H203" s="98">
        <v>2</v>
      </c>
      <c r="I203" s="66" t="s">
        <v>1642</v>
      </c>
      <c r="J203" s="66" t="s">
        <v>1642</v>
      </c>
      <c r="K203" s="67" t="s">
        <v>1814</v>
      </c>
      <c r="L203" s="66" t="s">
        <v>1642</v>
      </c>
      <c r="M203" s="68" t="s">
        <v>11</v>
      </c>
      <c r="N203" s="69">
        <v>4963.7618299999995</v>
      </c>
      <c r="O203" s="70">
        <v>1095</v>
      </c>
      <c r="P203" s="71">
        <v>44835</v>
      </c>
    </row>
    <row r="204" spans="3:16" x14ac:dyDescent="0.25">
      <c r="C204" s="444"/>
      <c r="D204" s="306"/>
      <c r="E204" s="311"/>
      <c r="F204" s="317"/>
      <c r="G204" s="306"/>
      <c r="H204" s="98">
        <v>2</v>
      </c>
      <c r="I204" s="66" t="s">
        <v>1642</v>
      </c>
      <c r="J204" s="66" t="s">
        <v>1642</v>
      </c>
      <c r="K204" s="67" t="s">
        <v>1814</v>
      </c>
      <c r="L204" s="66" t="s">
        <v>1642</v>
      </c>
      <c r="M204" s="68" t="s">
        <v>11</v>
      </c>
      <c r="N204" s="69">
        <v>2163.7618299999999</v>
      </c>
      <c r="O204" s="70">
        <v>1095</v>
      </c>
      <c r="P204" s="71">
        <v>44835</v>
      </c>
    </row>
    <row r="205" spans="3:16" x14ac:dyDescent="0.25">
      <c r="C205" s="444"/>
      <c r="D205" s="306"/>
      <c r="E205" s="311"/>
      <c r="F205" s="317"/>
      <c r="G205" s="306"/>
      <c r="H205" s="98">
        <v>4</v>
      </c>
      <c r="I205" s="66" t="s">
        <v>1642</v>
      </c>
      <c r="J205" s="66" t="s">
        <v>1642</v>
      </c>
      <c r="K205" s="67" t="s">
        <v>1814</v>
      </c>
      <c r="L205" s="66" t="s">
        <v>1642</v>
      </c>
      <c r="M205" s="68" t="s">
        <v>11</v>
      </c>
      <c r="N205" s="69">
        <v>13546.079954999999</v>
      </c>
      <c r="O205" s="70">
        <v>1095</v>
      </c>
      <c r="P205" s="71">
        <v>44835</v>
      </c>
    </row>
    <row r="206" spans="3:16" x14ac:dyDescent="0.25">
      <c r="C206" s="375"/>
      <c r="D206" s="306"/>
      <c r="E206" s="311"/>
      <c r="F206" s="452"/>
      <c r="G206" s="306"/>
      <c r="H206" s="98">
        <v>2</v>
      </c>
      <c r="I206" s="66" t="s">
        <v>1642</v>
      </c>
      <c r="J206" s="66" t="s">
        <v>1642</v>
      </c>
      <c r="K206" s="67" t="s">
        <v>1814</v>
      </c>
      <c r="L206" s="66" t="s">
        <v>1642</v>
      </c>
      <c r="M206" s="68" t="s">
        <v>11</v>
      </c>
      <c r="N206" s="69">
        <v>31838.061830000002</v>
      </c>
      <c r="O206" s="70">
        <v>1095</v>
      </c>
      <c r="P206" s="71">
        <v>44835</v>
      </c>
    </row>
    <row r="207" spans="3:16" x14ac:dyDescent="0.25">
      <c r="C207" s="444"/>
      <c r="D207" s="306"/>
      <c r="E207" s="311"/>
      <c r="F207" s="317"/>
      <c r="G207" s="306"/>
      <c r="H207" s="98">
        <v>6</v>
      </c>
      <c r="I207" s="66">
        <v>1469</v>
      </c>
      <c r="J207" s="66" t="s">
        <v>1992</v>
      </c>
      <c r="K207" s="67" t="s">
        <v>1814</v>
      </c>
      <c r="L207" s="68" t="s">
        <v>1993</v>
      </c>
      <c r="M207" s="68" t="s">
        <v>11</v>
      </c>
      <c r="N207" s="69">
        <v>55381.325980000001</v>
      </c>
      <c r="O207" s="70">
        <v>1095</v>
      </c>
      <c r="P207" s="71">
        <v>44835</v>
      </c>
    </row>
    <row r="208" spans="3:16" x14ac:dyDescent="0.25">
      <c r="C208" s="444"/>
      <c r="D208" s="306"/>
      <c r="E208" s="311"/>
      <c r="F208" s="317"/>
      <c r="G208" s="306"/>
      <c r="H208" s="98">
        <v>6</v>
      </c>
      <c r="I208" s="66">
        <v>1420</v>
      </c>
      <c r="J208" s="66" t="s">
        <v>1992</v>
      </c>
      <c r="K208" s="67" t="s">
        <v>1814</v>
      </c>
      <c r="L208" s="68" t="s">
        <v>1994</v>
      </c>
      <c r="M208" s="68" t="s">
        <v>11</v>
      </c>
      <c r="N208" s="69">
        <v>50120.875980000004</v>
      </c>
      <c r="O208" s="70">
        <v>1095</v>
      </c>
      <c r="P208" s="71">
        <v>44835</v>
      </c>
    </row>
    <row r="209" spans="3:16" x14ac:dyDescent="0.25">
      <c r="C209" s="444"/>
      <c r="D209" s="306"/>
      <c r="E209" s="311"/>
      <c r="F209" s="451"/>
      <c r="G209" s="306"/>
      <c r="H209" s="98">
        <v>6</v>
      </c>
      <c r="I209" s="66">
        <v>1405</v>
      </c>
      <c r="J209" s="66" t="s">
        <v>1992</v>
      </c>
      <c r="K209" s="67" t="s">
        <v>1814</v>
      </c>
      <c r="L209" s="68" t="s">
        <v>1995</v>
      </c>
      <c r="M209" s="68" t="s">
        <v>11</v>
      </c>
      <c r="N209" s="69">
        <v>47452.685980000002</v>
      </c>
      <c r="O209" s="70">
        <v>1095</v>
      </c>
      <c r="P209" s="71">
        <v>44835</v>
      </c>
    </row>
    <row r="210" spans="3:16" x14ac:dyDescent="0.25">
      <c r="C210" s="444"/>
      <c r="D210" s="306"/>
      <c r="E210" s="311"/>
      <c r="F210" s="312"/>
      <c r="G210" s="306"/>
      <c r="H210" s="98">
        <v>1</v>
      </c>
      <c r="I210" s="66" t="s">
        <v>1642</v>
      </c>
      <c r="J210" s="66" t="s">
        <v>1642</v>
      </c>
      <c r="K210" s="67" t="s">
        <v>1814</v>
      </c>
      <c r="L210" s="66" t="s">
        <v>1642</v>
      </c>
      <c r="M210" s="68" t="s">
        <v>11</v>
      </c>
      <c r="N210" s="69">
        <v>35308.704010000001</v>
      </c>
      <c r="O210" s="70">
        <v>1095</v>
      </c>
      <c r="P210" s="71">
        <v>44835</v>
      </c>
    </row>
    <row r="211" spans="3:16" ht="26.25" x14ac:dyDescent="0.25">
      <c r="C211" s="444"/>
      <c r="D211" s="306"/>
      <c r="E211" s="311"/>
      <c r="F211" s="451"/>
      <c r="G211" s="306"/>
      <c r="H211" s="98">
        <v>14</v>
      </c>
      <c r="I211" s="66">
        <v>165</v>
      </c>
      <c r="J211" s="66" t="s">
        <v>1890</v>
      </c>
      <c r="K211" s="67" t="s">
        <v>1814</v>
      </c>
      <c r="L211" s="68" t="s">
        <v>1891</v>
      </c>
      <c r="M211" s="68" t="s">
        <v>11</v>
      </c>
      <c r="N211" s="69">
        <v>127420.14745000002</v>
      </c>
      <c r="O211" s="70">
        <v>1187</v>
      </c>
      <c r="P211" s="71">
        <v>46235</v>
      </c>
    </row>
    <row r="212" spans="3:16" x14ac:dyDescent="0.25">
      <c r="C212" s="444"/>
      <c r="D212" s="306"/>
      <c r="E212" s="311"/>
      <c r="F212" s="317"/>
      <c r="G212" s="306"/>
      <c r="H212" s="98">
        <v>131</v>
      </c>
      <c r="I212" s="66">
        <v>181</v>
      </c>
      <c r="J212" s="66" t="s">
        <v>1996</v>
      </c>
      <c r="K212" s="67" t="s">
        <v>1814</v>
      </c>
      <c r="L212" s="68" t="s">
        <v>1997</v>
      </c>
      <c r="M212" s="68" t="s">
        <v>11</v>
      </c>
      <c r="N212" s="69">
        <v>1087858.96428</v>
      </c>
      <c r="O212" s="70">
        <v>1263</v>
      </c>
      <c r="P212" s="71">
        <v>45444</v>
      </c>
    </row>
    <row r="213" spans="3:16" x14ac:dyDescent="0.25">
      <c r="C213" s="444"/>
      <c r="D213" s="306"/>
      <c r="E213" s="311"/>
      <c r="F213" s="317"/>
      <c r="G213" s="306"/>
      <c r="H213" s="98">
        <v>27</v>
      </c>
      <c r="I213" s="66">
        <v>1525</v>
      </c>
      <c r="J213" s="66" t="s">
        <v>1892</v>
      </c>
      <c r="K213" s="67" t="s">
        <v>1814</v>
      </c>
      <c r="L213" s="68" t="s">
        <v>1893</v>
      </c>
      <c r="M213" s="68" t="s">
        <v>11</v>
      </c>
      <c r="N213" s="69">
        <v>337450.15382499999</v>
      </c>
      <c r="O213" s="70">
        <v>1481</v>
      </c>
      <c r="P213" s="71">
        <v>47849</v>
      </c>
    </row>
    <row r="214" spans="3:16" x14ac:dyDescent="0.25">
      <c r="C214" s="444"/>
      <c r="D214" s="306"/>
      <c r="E214" s="311"/>
      <c r="F214" s="317"/>
      <c r="G214" s="306"/>
      <c r="H214" s="98">
        <v>24</v>
      </c>
      <c r="I214" s="66">
        <v>30</v>
      </c>
      <c r="J214" s="66" t="s">
        <v>1949</v>
      </c>
      <c r="K214" s="67" t="s">
        <v>1814</v>
      </c>
      <c r="L214" s="68" t="s">
        <v>1950</v>
      </c>
      <c r="M214" s="68" t="s">
        <v>11</v>
      </c>
      <c r="N214" s="69">
        <v>5317.7120999999997</v>
      </c>
      <c r="O214" s="70">
        <v>1482</v>
      </c>
      <c r="P214" s="71">
        <v>47849</v>
      </c>
    </row>
    <row r="215" spans="3:16" x14ac:dyDescent="0.25">
      <c r="C215" s="102"/>
      <c r="D215" s="313"/>
      <c r="E215" s="311"/>
      <c r="F215" s="314"/>
      <c r="G215" s="205"/>
      <c r="H215" s="98">
        <v>25</v>
      </c>
      <c r="I215" s="66">
        <v>345</v>
      </c>
      <c r="J215" s="66" t="s">
        <v>1998</v>
      </c>
      <c r="K215" s="67" t="s">
        <v>1814</v>
      </c>
      <c r="L215" s="68" t="s">
        <v>1999</v>
      </c>
      <c r="M215" s="68" t="s">
        <v>11</v>
      </c>
      <c r="N215" s="69">
        <v>123237.23411500001</v>
      </c>
      <c r="O215" s="70">
        <v>1483</v>
      </c>
      <c r="P215" s="71">
        <v>47665</v>
      </c>
    </row>
    <row r="216" spans="3:16" x14ac:dyDescent="0.25">
      <c r="C216" s="102"/>
      <c r="D216" s="313"/>
      <c r="E216" s="311"/>
      <c r="F216" s="314"/>
      <c r="G216" s="205"/>
      <c r="H216" s="98">
        <v>40</v>
      </c>
      <c r="I216" s="66">
        <v>2110</v>
      </c>
      <c r="J216" s="66" t="s">
        <v>2000</v>
      </c>
      <c r="K216" s="67" t="s">
        <v>1814</v>
      </c>
      <c r="L216" s="68" t="s">
        <v>2001</v>
      </c>
      <c r="M216" s="68" t="s">
        <v>11</v>
      </c>
      <c r="N216" s="69">
        <v>158839.70644000001</v>
      </c>
      <c r="O216" s="70">
        <v>1484</v>
      </c>
      <c r="P216" s="71">
        <v>47574</v>
      </c>
    </row>
    <row r="217" spans="3:16" x14ac:dyDescent="0.25">
      <c r="C217" s="444"/>
      <c r="D217" s="306"/>
      <c r="E217" s="311"/>
      <c r="F217" s="312"/>
      <c r="G217" s="306"/>
      <c r="H217" s="98">
        <v>8</v>
      </c>
      <c r="I217" s="66">
        <v>255</v>
      </c>
      <c r="J217" s="66" t="s">
        <v>315</v>
      </c>
      <c r="K217" s="67" t="s">
        <v>1814</v>
      </c>
      <c r="L217" s="68" t="s">
        <v>2002</v>
      </c>
      <c r="M217" s="68" t="s">
        <v>11</v>
      </c>
      <c r="N217" s="69">
        <v>7817.1055049999995</v>
      </c>
      <c r="O217" s="70">
        <v>1489</v>
      </c>
      <c r="P217" s="71">
        <v>42795</v>
      </c>
    </row>
    <row r="218" spans="3:16" x14ac:dyDescent="0.25">
      <c r="C218" s="444"/>
      <c r="D218" s="306"/>
      <c r="E218" s="311"/>
      <c r="F218" s="312"/>
      <c r="G218" s="306"/>
      <c r="H218" s="98">
        <v>55</v>
      </c>
      <c r="I218" s="66">
        <v>196</v>
      </c>
      <c r="J218" s="66" t="s">
        <v>2003</v>
      </c>
      <c r="K218" s="67" t="s">
        <v>1814</v>
      </c>
      <c r="L218" s="68" t="s">
        <v>2004</v>
      </c>
      <c r="M218" s="68" t="s">
        <v>11</v>
      </c>
      <c r="N218" s="69">
        <v>50441.342055000001</v>
      </c>
      <c r="O218" s="70">
        <v>1494</v>
      </c>
      <c r="P218" s="71">
        <v>42795</v>
      </c>
    </row>
    <row r="219" spans="3:16" x14ac:dyDescent="0.25">
      <c r="C219" s="444"/>
      <c r="D219" s="306"/>
      <c r="E219" s="311"/>
      <c r="F219" s="312"/>
      <c r="G219" s="306"/>
      <c r="H219" s="98">
        <v>6</v>
      </c>
      <c r="I219" s="66">
        <v>830</v>
      </c>
      <c r="J219" s="66" t="s">
        <v>1838</v>
      </c>
      <c r="K219" s="67" t="s">
        <v>1814</v>
      </c>
      <c r="L219" s="68" t="s">
        <v>2005</v>
      </c>
      <c r="M219" s="68" t="s">
        <v>11</v>
      </c>
      <c r="N219" s="69">
        <v>11164.443895</v>
      </c>
      <c r="O219" s="70">
        <v>1498</v>
      </c>
      <c r="P219" s="71">
        <v>48030</v>
      </c>
    </row>
    <row r="220" spans="3:16" x14ac:dyDescent="0.25">
      <c r="C220" s="444"/>
      <c r="D220" s="306"/>
      <c r="E220" s="311"/>
      <c r="F220" s="312"/>
      <c r="G220" s="306"/>
      <c r="H220" s="98">
        <v>12</v>
      </c>
      <c r="I220" s="66">
        <v>265</v>
      </c>
      <c r="J220" s="66" t="s">
        <v>1964</v>
      </c>
      <c r="K220" s="67" t="s">
        <v>1814</v>
      </c>
      <c r="L220" s="68" t="s">
        <v>2006</v>
      </c>
      <c r="M220" s="68" t="s">
        <v>11</v>
      </c>
      <c r="N220" s="69">
        <v>106904.30330500001</v>
      </c>
      <c r="O220" s="70">
        <v>1498</v>
      </c>
      <c r="P220" s="71">
        <v>48030</v>
      </c>
    </row>
    <row r="221" spans="3:16" x14ac:dyDescent="0.25">
      <c r="C221" s="102"/>
      <c r="D221" s="313"/>
      <c r="E221" s="311"/>
      <c r="F221" s="314"/>
      <c r="G221" s="205"/>
      <c r="H221" s="98">
        <v>50</v>
      </c>
      <c r="I221" s="66">
        <v>4925</v>
      </c>
      <c r="J221" s="66" t="s">
        <v>1916</v>
      </c>
      <c r="K221" s="67" t="s">
        <v>1814</v>
      </c>
      <c r="L221" s="68" t="s">
        <v>2007</v>
      </c>
      <c r="M221" s="68" t="s">
        <v>11</v>
      </c>
      <c r="N221" s="69">
        <v>161169.43238500002</v>
      </c>
      <c r="O221" s="70">
        <v>1674</v>
      </c>
      <c r="P221" s="71">
        <v>46478</v>
      </c>
    </row>
    <row r="222" spans="3:16" x14ac:dyDescent="0.25">
      <c r="C222" s="444"/>
      <c r="D222" s="306"/>
      <c r="E222" s="311"/>
      <c r="F222" s="317"/>
      <c r="G222" s="306"/>
      <c r="H222" s="98">
        <v>62</v>
      </c>
      <c r="I222" s="66">
        <v>780</v>
      </c>
      <c r="J222" s="66" t="s">
        <v>2008</v>
      </c>
      <c r="K222" s="67" t="s">
        <v>1814</v>
      </c>
      <c r="L222" s="68" t="s">
        <v>2009</v>
      </c>
      <c r="M222" s="68" t="s">
        <v>11</v>
      </c>
      <c r="N222" s="69">
        <v>332212.87762000004</v>
      </c>
      <c r="O222" s="70">
        <v>1762</v>
      </c>
      <c r="P222" s="71">
        <v>48030</v>
      </c>
    </row>
    <row r="223" spans="3:16" x14ac:dyDescent="0.25">
      <c r="C223" s="444"/>
      <c r="D223" s="306"/>
      <c r="E223" s="311"/>
      <c r="F223" s="317"/>
      <c r="G223" s="306"/>
      <c r="H223" s="98">
        <v>29</v>
      </c>
      <c r="I223" s="66">
        <v>784</v>
      </c>
      <c r="J223" s="66" t="s">
        <v>2008</v>
      </c>
      <c r="K223" s="67" t="s">
        <v>1814</v>
      </c>
      <c r="L223" s="68" t="s">
        <v>2010</v>
      </c>
      <c r="M223" s="68" t="s">
        <v>11</v>
      </c>
      <c r="N223" s="69">
        <v>21006.314280000002</v>
      </c>
      <c r="O223" s="70">
        <v>1762</v>
      </c>
      <c r="P223" s="71">
        <v>48030</v>
      </c>
    </row>
    <row r="224" spans="3:16" x14ac:dyDescent="0.25">
      <c r="C224" s="444"/>
      <c r="D224" s="306"/>
      <c r="E224" s="311"/>
      <c r="F224" s="317"/>
      <c r="G224" s="306"/>
      <c r="H224" s="98">
        <v>21</v>
      </c>
      <c r="I224" s="66">
        <v>183</v>
      </c>
      <c r="J224" s="66" t="s">
        <v>2011</v>
      </c>
      <c r="K224" s="67" t="s">
        <v>1814</v>
      </c>
      <c r="L224" s="68" t="s">
        <v>2012</v>
      </c>
      <c r="M224" s="68" t="s">
        <v>11</v>
      </c>
      <c r="N224" s="69">
        <v>182106.06492</v>
      </c>
      <c r="O224" s="70">
        <v>1764</v>
      </c>
      <c r="P224" s="71">
        <v>47665</v>
      </c>
    </row>
    <row r="225" spans="3:16" x14ac:dyDescent="0.25">
      <c r="C225" s="444"/>
      <c r="D225" s="306"/>
      <c r="E225" s="311"/>
      <c r="F225" s="452"/>
      <c r="G225" s="306"/>
      <c r="H225" s="98">
        <v>6</v>
      </c>
      <c r="I225" s="66">
        <v>557</v>
      </c>
      <c r="J225" s="66" t="s">
        <v>2013</v>
      </c>
      <c r="K225" s="67" t="s">
        <v>1814</v>
      </c>
      <c r="L225" s="68" t="s">
        <v>2014</v>
      </c>
      <c r="M225" s="68" t="s">
        <v>11</v>
      </c>
      <c r="N225" s="69">
        <v>83977.588094999999</v>
      </c>
      <c r="O225" s="70">
        <v>1764</v>
      </c>
      <c r="P225" s="71">
        <v>47665</v>
      </c>
    </row>
    <row r="226" spans="3:16" x14ac:dyDescent="0.25">
      <c r="C226" s="444"/>
      <c r="D226" s="306"/>
      <c r="E226" s="311"/>
      <c r="F226" s="452"/>
      <c r="G226" s="306"/>
      <c r="H226" s="98">
        <v>60</v>
      </c>
      <c r="I226" s="66">
        <v>175</v>
      </c>
      <c r="J226" s="66" t="s">
        <v>2015</v>
      </c>
      <c r="K226" s="67" t="s">
        <v>1814</v>
      </c>
      <c r="L226" s="68" t="s">
        <v>2016</v>
      </c>
      <c r="M226" s="68" t="s">
        <v>11</v>
      </c>
      <c r="N226" s="69">
        <v>15639.69569</v>
      </c>
      <c r="O226" s="70">
        <v>1767</v>
      </c>
      <c r="P226" s="71">
        <v>47300</v>
      </c>
    </row>
    <row r="227" spans="3:16" x14ac:dyDescent="0.25">
      <c r="C227" s="444"/>
      <c r="D227" s="306"/>
      <c r="E227" s="311"/>
      <c r="F227" s="452"/>
      <c r="G227" s="306"/>
      <c r="H227" s="98">
        <v>51</v>
      </c>
      <c r="I227" s="66">
        <v>9120</v>
      </c>
      <c r="J227" s="66" t="s">
        <v>2017</v>
      </c>
      <c r="K227" s="67" t="s">
        <v>1814</v>
      </c>
      <c r="L227" s="68" t="s">
        <v>2018</v>
      </c>
      <c r="M227" s="68" t="s">
        <v>11</v>
      </c>
      <c r="N227" s="69">
        <v>240478.15861500002</v>
      </c>
      <c r="O227" s="70">
        <v>1771</v>
      </c>
      <c r="P227" s="71">
        <v>47300</v>
      </c>
    </row>
    <row r="228" spans="3:16" x14ac:dyDescent="0.25">
      <c r="C228" s="444"/>
      <c r="D228" s="306"/>
      <c r="E228" s="311"/>
      <c r="F228" s="312"/>
      <c r="G228" s="306"/>
      <c r="H228" s="98">
        <v>51</v>
      </c>
      <c r="I228" s="66">
        <v>8190</v>
      </c>
      <c r="J228" s="66" t="s">
        <v>2017</v>
      </c>
      <c r="K228" s="67" t="s">
        <v>1814</v>
      </c>
      <c r="L228" s="68" t="s">
        <v>2019</v>
      </c>
      <c r="M228" s="68" t="s">
        <v>11</v>
      </c>
      <c r="N228" s="69">
        <v>326697.61861500004</v>
      </c>
      <c r="O228" s="70">
        <v>1771</v>
      </c>
      <c r="P228" s="71">
        <v>47300</v>
      </c>
    </row>
    <row r="229" spans="3:16" x14ac:dyDescent="0.25">
      <c r="C229" s="444"/>
      <c r="D229" s="306"/>
      <c r="E229" s="311"/>
      <c r="F229" s="312"/>
      <c r="G229" s="306"/>
      <c r="H229" s="98">
        <v>48</v>
      </c>
      <c r="I229" s="66">
        <v>1665</v>
      </c>
      <c r="J229" s="66" t="s">
        <v>26</v>
      </c>
      <c r="K229" s="67" t="s">
        <v>1814</v>
      </c>
      <c r="L229" s="68" t="s">
        <v>2020</v>
      </c>
      <c r="M229" s="68" t="s">
        <v>11</v>
      </c>
      <c r="N229" s="69">
        <v>75202.523474999995</v>
      </c>
      <c r="O229" s="70">
        <v>1776</v>
      </c>
      <c r="P229" s="71">
        <v>48122</v>
      </c>
    </row>
    <row r="230" spans="3:16" x14ac:dyDescent="0.25">
      <c r="C230" s="444"/>
      <c r="D230" s="306"/>
      <c r="E230" s="311"/>
      <c r="F230" s="312"/>
      <c r="G230" s="306"/>
      <c r="H230" s="98">
        <v>6</v>
      </c>
      <c r="I230" s="66">
        <v>2</v>
      </c>
      <c r="J230" s="66" t="s">
        <v>2021</v>
      </c>
      <c r="K230" s="67" t="s">
        <v>1814</v>
      </c>
      <c r="L230" s="68" t="s">
        <v>2022</v>
      </c>
      <c r="M230" s="68" t="s">
        <v>11</v>
      </c>
      <c r="N230" s="69">
        <v>80002.116020000001</v>
      </c>
      <c r="O230" s="70">
        <v>1777</v>
      </c>
      <c r="P230" s="71">
        <v>47849</v>
      </c>
    </row>
    <row r="231" spans="3:16" x14ac:dyDescent="0.25">
      <c r="C231" s="444"/>
      <c r="D231" s="306"/>
      <c r="E231" s="311"/>
      <c r="F231" s="312"/>
      <c r="G231" s="306"/>
      <c r="H231" s="98">
        <v>30</v>
      </c>
      <c r="I231" s="66">
        <v>2335</v>
      </c>
      <c r="J231" s="66" t="s">
        <v>2023</v>
      </c>
      <c r="K231" s="67" t="s">
        <v>1814</v>
      </c>
      <c r="L231" s="68" t="s">
        <v>2024</v>
      </c>
      <c r="M231" s="68" t="s">
        <v>11</v>
      </c>
      <c r="N231" s="69">
        <v>114818.040725</v>
      </c>
      <c r="O231" s="70">
        <v>1777</v>
      </c>
      <c r="P231" s="71">
        <v>47849</v>
      </c>
    </row>
    <row r="232" spans="3:16" x14ac:dyDescent="0.25">
      <c r="C232" s="444"/>
      <c r="D232" s="306"/>
      <c r="E232" s="311"/>
      <c r="F232" s="312"/>
      <c r="G232" s="306"/>
      <c r="H232" s="98">
        <v>30</v>
      </c>
      <c r="I232" s="66">
        <v>2325</v>
      </c>
      <c r="J232" s="66" t="s">
        <v>2023</v>
      </c>
      <c r="K232" s="67" t="s">
        <v>1814</v>
      </c>
      <c r="L232" s="68" t="s">
        <v>2024</v>
      </c>
      <c r="M232" s="68" t="s">
        <v>11</v>
      </c>
      <c r="N232" s="69">
        <v>56854.880725000003</v>
      </c>
      <c r="O232" s="70">
        <v>1777</v>
      </c>
      <c r="P232" s="71">
        <v>47849</v>
      </c>
    </row>
    <row r="233" spans="3:16" x14ac:dyDescent="0.25">
      <c r="C233" s="444"/>
      <c r="D233" s="306"/>
      <c r="E233" s="311"/>
      <c r="F233" s="452"/>
      <c r="G233" s="306"/>
      <c r="H233" s="98">
        <v>30</v>
      </c>
      <c r="I233" s="66">
        <v>2315</v>
      </c>
      <c r="J233" s="66" t="s">
        <v>2023</v>
      </c>
      <c r="K233" s="67" t="s">
        <v>1814</v>
      </c>
      <c r="L233" s="68" t="s">
        <v>2024</v>
      </c>
      <c r="M233" s="68" t="s">
        <v>11</v>
      </c>
      <c r="N233" s="69">
        <v>27060.630724999999</v>
      </c>
      <c r="O233" s="70">
        <v>1777</v>
      </c>
      <c r="P233" s="71">
        <v>47849</v>
      </c>
    </row>
    <row r="234" spans="3:16" x14ac:dyDescent="0.25">
      <c r="C234" s="444"/>
      <c r="D234" s="306"/>
      <c r="E234" s="311"/>
      <c r="F234" s="452"/>
      <c r="G234" s="306"/>
      <c r="H234" s="98">
        <v>26</v>
      </c>
      <c r="I234" s="66">
        <v>30</v>
      </c>
      <c r="J234" s="66" t="s">
        <v>2025</v>
      </c>
      <c r="K234" s="67" t="s">
        <v>1814</v>
      </c>
      <c r="L234" s="68" t="s">
        <v>2026</v>
      </c>
      <c r="M234" s="68" t="s">
        <v>11</v>
      </c>
      <c r="N234" s="69">
        <v>22982.719139999997</v>
      </c>
      <c r="O234" s="70">
        <v>1777</v>
      </c>
      <c r="P234" s="71">
        <v>47849</v>
      </c>
    </row>
    <row r="235" spans="3:16" x14ac:dyDescent="0.25">
      <c r="C235" s="444"/>
      <c r="D235" s="306"/>
      <c r="E235" s="311"/>
      <c r="F235" s="312"/>
      <c r="G235" s="306"/>
      <c r="H235" s="98">
        <v>26</v>
      </c>
      <c r="I235" s="66">
        <v>20</v>
      </c>
      <c r="J235" s="66" t="s">
        <v>2025</v>
      </c>
      <c r="K235" s="67" t="s">
        <v>1814</v>
      </c>
      <c r="L235" s="68" t="s">
        <v>2026</v>
      </c>
      <c r="M235" s="68" t="s">
        <v>11</v>
      </c>
      <c r="N235" s="69">
        <v>55069.849139999998</v>
      </c>
      <c r="O235" s="70">
        <v>1777</v>
      </c>
      <c r="P235" s="71">
        <v>47849</v>
      </c>
    </row>
    <row r="236" spans="3:16" x14ac:dyDescent="0.25">
      <c r="C236" s="444"/>
      <c r="D236" s="306"/>
      <c r="E236" s="311"/>
      <c r="F236" s="312"/>
      <c r="G236" s="306"/>
      <c r="H236" s="98">
        <v>96</v>
      </c>
      <c r="I236" s="66">
        <v>5025</v>
      </c>
      <c r="J236" s="66" t="s">
        <v>1916</v>
      </c>
      <c r="K236" s="67" t="s">
        <v>1814</v>
      </c>
      <c r="L236" s="68" t="s">
        <v>2027</v>
      </c>
      <c r="M236" s="68" t="s">
        <v>11</v>
      </c>
      <c r="N236" s="69">
        <v>229733.653445</v>
      </c>
      <c r="O236" s="70">
        <v>1815</v>
      </c>
      <c r="P236" s="71">
        <v>47119</v>
      </c>
    </row>
    <row r="237" spans="3:16" x14ac:dyDescent="0.25">
      <c r="C237" s="444"/>
      <c r="D237" s="306"/>
      <c r="E237" s="311"/>
      <c r="F237" s="312"/>
      <c r="G237" s="306"/>
      <c r="H237" s="98">
        <v>15</v>
      </c>
      <c r="I237" s="66">
        <v>525</v>
      </c>
      <c r="J237" s="66" t="s">
        <v>2028</v>
      </c>
      <c r="K237" s="67" t="s">
        <v>1814</v>
      </c>
      <c r="L237" s="68" t="s">
        <v>2029</v>
      </c>
      <c r="M237" s="68" t="s">
        <v>11</v>
      </c>
      <c r="N237" s="69">
        <v>68684.964120000004</v>
      </c>
      <c r="O237" s="70">
        <v>2040</v>
      </c>
      <c r="P237" s="71">
        <v>42309</v>
      </c>
    </row>
    <row r="238" spans="3:16" x14ac:dyDescent="0.25">
      <c r="C238" s="444"/>
      <c r="D238" s="306"/>
      <c r="E238" s="311"/>
      <c r="F238" s="312"/>
      <c r="G238" s="306"/>
      <c r="H238" s="98">
        <v>15</v>
      </c>
      <c r="I238" s="66">
        <v>535</v>
      </c>
      <c r="J238" s="66" t="s">
        <v>2028</v>
      </c>
      <c r="K238" s="67" t="s">
        <v>1814</v>
      </c>
      <c r="L238" s="68" t="s">
        <v>2029</v>
      </c>
      <c r="M238" s="68" t="s">
        <v>11</v>
      </c>
      <c r="N238" s="69">
        <v>51790.58412</v>
      </c>
      <c r="O238" s="70">
        <v>2040</v>
      </c>
      <c r="P238" s="71">
        <v>42309</v>
      </c>
    </row>
    <row r="239" spans="3:16" x14ac:dyDescent="0.25">
      <c r="C239" s="444"/>
      <c r="D239" s="306"/>
      <c r="E239" s="311"/>
      <c r="F239" s="312"/>
      <c r="G239" s="306"/>
      <c r="H239" s="98">
        <v>10</v>
      </c>
      <c r="I239" s="66">
        <v>1805</v>
      </c>
      <c r="J239" s="66" t="s">
        <v>2030</v>
      </c>
      <c r="K239" s="67" t="s">
        <v>1814</v>
      </c>
      <c r="L239" s="68" t="s">
        <v>2031</v>
      </c>
      <c r="M239" s="68" t="s">
        <v>11</v>
      </c>
      <c r="N239" s="69">
        <v>92498.885225000005</v>
      </c>
      <c r="O239" s="70">
        <v>2042</v>
      </c>
      <c r="P239" s="71">
        <v>43040</v>
      </c>
    </row>
    <row r="240" spans="3:16" x14ac:dyDescent="0.25">
      <c r="C240" s="444"/>
      <c r="D240" s="306"/>
      <c r="E240" s="311"/>
      <c r="F240" s="312"/>
      <c r="G240" s="306"/>
      <c r="H240" s="98">
        <v>11</v>
      </c>
      <c r="I240" s="66">
        <v>1796</v>
      </c>
      <c r="J240" s="66" t="s">
        <v>2030</v>
      </c>
      <c r="K240" s="67" t="s">
        <v>1814</v>
      </c>
      <c r="L240" s="68" t="s">
        <v>2032</v>
      </c>
      <c r="M240" s="68" t="s">
        <v>11</v>
      </c>
      <c r="N240" s="69">
        <v>79855.118400000007</v>
      </c>
      <c r="O240" s="70">
        <v>2306</v>
      </c>
      <c r="P240" s="71">
        <v>43955</v>
      </c>
    </row>
    <row r="241" spans="3:16" x14ac:dyDescent="0.25">
      <c r="C241" s="444"/>
      <c r="D241" s="306"/>
      <c r="E241" s="311"/>
      <c r="F241" s="312"/>
      <c r="G241" s="306"/>
      <c r="H241" s="98">
        <v>29</v>
      </c>
      <c r="I241" s="66">
        <v>75</v>
      </c>
      <c r="J241" s="66" t="s">
        <v>2033</v>
      </c>
      <c r="K241" s="67" t="s">
        <v>1814</v>
      </c>
      <c r="L241" s="68" t="s">
        <v>2034</v>
      </c>
      <c r="M241" s="68" t="s">
        <v>11</v>
      </c>
      <c r="N241" s="69">
        <v>417530.71420000005</v>
      </c>
      <c r="O241" s="70">
        <v>2696</v>
      </c>
      <c r="P241" s="71">
        <v>45139</v>
      </c>
    </row>
    <row r="242" spans="3:16" ht="26.25" x14ac:dyDescent="0.25">
      <c r="C242" s="444"/>
      <c r="D242" s="306"/>
      <c r="E242" s="311"/>
      <c r="F242" s="312"/>
      <c r="G242" s="306"/>
      <c r="H242" s="98">
        <v>15</v>
      </c>
      <c r="I242" s="66">
        <v>94</v>
      </c>
      <c r="J242" s="66" t="s">
        <v>586</v>
      </c>
      <c r="K242" s="67" t="s">
        <v>1979</v>
      </c>
      <c r="L242" s="68" t="s">
        <v>2035</v>
      </c>
      <c r="M242" s="68" t="s">
        <v>11</v>
      </c>
      <c r="N242" s="69">
        <v>161963.22700000001</v>
      </c>
      <c r="O242" s="70">
        <v>2778</v>
      </c>
      <c r="P242" s="71">
        <v>44593</v>
      </c>
    </row>
    <row r="243" spans="3:16" x14ac:dyDescent="0.25">
      <c r="C243" s="444"/>
      <c r="D243" s="306"/>
      <c r="E243" s="311"/>
      <c r="F243" s="312"/>
      <c r="G243" s="306"/>
      <c r="H243" s="98">
        <v>11</v>
      </c>
      <c r="I243" s="66">
        <v>1050</v>
      </c>
      <c r="J243" s="66" t="s">
        <v>2036</v>
      </c>
      <c r="K243" s="67" t="s">
        <v>1814</v>
      </c>
      <c r="L243" s="68" t="s">
        <v>2037</v>
      </c>
      <c r="M243" s="68" t="s">
        <v>11</v>
      </c>
      <c r="N243" s="69">
        <v>71699.413895000005</v>
      </c>
      <c r="O243" s="70">
        <v>2912</v>
      </c>
      <c r="P243" s="71">
        <v>45170</v>
      </c>
    </row>
    <row r="244" spans="3:16" x14ac:dyDescent="0.25">
      <c r="C244" s="444"/>
      <c r="D244" s="306"/>
      <c r="E244" s="311"/>
      <c r="F244" s="312"/>
      <c r="G244" s="306"/>
      <c r="H244" s="98">
        <v>6</v>
      </c>
      <c r="I244" s="66">
        <v>655</v>
      </c>
      <c r="J244" s="66" t="s">
        <v>2038</v>
      </c>
      <c r="K244" s="67" t="s">
        <v>1814</v>
      </c>
      <c r="L244" s="68" t="s">
        <v>2039</v>
      </c>
      <c r="M244" s="68" t="s">
        <v>11</v>
      </c>
      <c r="N244" s="69">
        <v>28069.770955</v>
      </c>
      <c r="O244" s="70">
        <v>2946</v>
      </c>
      <c r="P244" s="71">
        <v>45323</v>
      </c>
    </row>
    <row r="245" spans="3:16" x14ac:dyDescent="0.25">
      <c r="C245" s="444"/>
      <c r="D245" s="306"/>
      <c r="E245" s="311"/>
      <c r="F245" s="452"/>
      <c r="G245" s="306"/>
      <c r="H245" s="98">
        <v>23</v>
      </c>
      <c r="I245" s="66">
        <v>1605</v>
      </c>
      <c r="J245" s="66" t="s">
        <v>2040</v>
      </c>
      <c r="K245" s="67" t="s">
        <v>1814</v>
      </c>
      <c r="L245" s="68" t="s">
        <v>2041</v>
      </c>
      <c r="M245" s="68" t="s">
        <v>11</v>
      </c>
      <c r="N245" s="69">
        <v>26670.502280000001</v>
      </c>
      <c r="O245" s="70">
        <v>2947</v>
      </c>
      <c r="P245" s="71">
        <v>45261</v>
      </c>
    </row>
    <row r="246" spans="3:16" x14ac:dyDescent="0.25">
      <c r="C246" s="444"/>
      <c r="D246" s="306"/>
      <c r="E246" s="311"/>
      <c r="F246" s="317"/>
      <c r="G246" s="306"/>
      <c r="H246" s="98">
        <v>20</v>
      </c>
      <c r="I246" s="66">
        <v>220</v>
      </c>
      <c r="J246" s="66" t="s">
        <v>315</v>
      </c>
      <c r="K246" s="67" t="s">
        <v>1814</v>
      </c>
      <c r="L246" s="68" t="s">
        <v>2042</v>
      </c>
      <c r="M246" s="68" t="s">
        <v>11</v>
      </c>
      <c r="N246" s="69">
        <v>218068.86322</v>
      </c>
      <c r="O246" s="70">
        <v>2948</v>
      </c>
      <c r="P246" s="71">
        <v>45383</v>
      </c>
    </row>
    <row r="247" spans="3:16" x14ac:dyDescent="0.25">
      <c r="C247" s="375"/>
      <c r="D247" s="306"/>
      <c r="E247" s="311"/>
      <c r="F247" s="452"/>
      <c r="G247" s="306"/>
      <c r="H247" s="98">
        <v>12</v>
      </c>
      <c r="I247" s="66">
        <v>20265</v>
      </c>
      <c r="J247" s="66" t="s">
        <v>2043</v>
      </c>
      <c r="K247" s="67" t="s">
        <v>1814</v>
      </c>
      <c r="L247" s="68" t="s">
        <v>2044</v>
      </c>
      <c r="M247" s="68" t="s">
        <v>11</v>
      </c>
      <c r="N247" s="69">
        <v>86644.345000000016</v>
      </c>
      <c r="O247" s="70">
        <v>2949</v>
      </c>
      <c r="P247" s="71">
        <v>45597</v>
      </c>
    </row>
    <row r="248" spans="3:16" x14ac:dyDescent="0.25">
      <c r="C248" s="375"/>
      <c r="D248" s="306"/>
      <c r="E248" s="311"/>
      <c r="F248" s="452"/>
      <c r="G248" s="306"/>
      <c r="H248" s="98">
        <v>18</v>
      </c>
      <c r="I248" s="66">
        <v>1360</v>
      </c>
      <c r="J248" s="66" t="s">
        <v>2045</v>
      </c>
      <c r="K248" s="67" t="s">
        <v>1814</v>
      </c>
      <c r="L248" s="68" t="s">
        <v>2046</v>
      </c>
      <c r="M248" s="68" t="s">
        <v>11</v>
      </c>
      <c r="N248" s="69">
        <v>39857.794555</v>
      </c>
      <c r="O248" s="70">
        <v>2950</v>
      </c>
      <c r="P248" s="71">
        <v>46692</v>
      </c>
    </row>
    <row r="249" spans="3:16" x14ac:dyDescent="0.25">
      <c r="C249" s="444"/>
      <c r="D249" s="306"/>
      <c r="E249" s="311"/>
      <c r="F249" s="312"/>
      <c r="G249" s="306"/>
      <c r="H249" s="98">
        <v>29</v>
      </c>
      <c r="I249" s="66">
        <v>390</v>
      </c>
      <c r="J249" s="66" t="s">
        <v>2047</v>
      </c>
      <c r="K249" s="67" t="s">
        <v>1814</v>
      </c>
      <c r="L249" s="68" t="s">
        <v>2048</v>
      </c>
      <c r="M249" s="68" t="s">
        <v>11</v>
      </c>
      <c r="N249" s="69">
        <v>255270.05568000005</v>
      </c>
      <c r="O249" s="70">
        <v>2951</v>
      </c>
      <c r="P249" s="71">
        <v>45536</v>
      </c>
    </row>
    <row r="250" spans="3:16" x14ac:dyDescent="0.25">
      <c r="C250" s="102"/>
      <c r="D250" s="313"/>
      <c r="E250" s="311"/>
      <c r="F250" s="314"/>
      <c r="G250" s="205"/>
      <c r="H250" s="98">
        <v>39</v>
      </c>
      <c r="I250" s="66">
        <v>3865</v>
      </c>
      <c r="J250" s="66" t="s">
        <v>2049</v>
      </c>
      <c r="K250" s="67" t="s">
        <v>1814</v>
      </c>
      <c r="L250" s="68" t="s">
        <v>2050</v>
      </c>
      <c r="M250" s="68" t="s">
        <v>11</v>
      </c>
      <c r="N250" s="69">
        <v>100482.18278500001</v>
      </c>
      <c r="O250" s="70">
        <v>2952</v>
      </c>
      <c r="P250" s="71">
        <v>45292</v>
      </c>
    </row>
    <row r="251" spans="3:16" x14ac:dyDescent="0.25">
      <c r="C251" s="375"/>
      <c r="D251" s="313"/>
      <c r="E251" s="311"/>
      <c r="F251" s="314"/>
      <c r="G251" s="205"/>
      <c r="H251" s="98">
        <v>30</v>
      </c>
      <c r="I251" s="66">
        <v>2600</v>
      </c>
      <c r="J251" s="66" t="s">
        <v>2051</v>
      </c>
      <c r="K251" s="67" t="s">
        <v>1814</v>
      </c>
      <c r="L251" s="68" t="s">
        <v>2052</v>
      </c>
      <c r="M251" s="68" t="s">
        <v>11</v>
      </c>
      <c r="N251" s="69">
        <v>366664.75664000004</v>
      </c>
      <c r="O251" s="70">
        <v>3063</v>
      </c>
      <c r="P251" s="71">
        <v>45748</v>
      </c>
    </row>
    <row r="252" spans="3:16" x14ac:dyDescent="0.25">
      <c r="C252" s="375"/>
      <c r="D252" s="313"/>
      <c r="E252" s="311"/>
      <c r="F252" s="314"/>
      <c r="G252" s="205"/>
      <c r="H252" s="98">
        <v>6</v>
      </c>
      <c r="I252" s="66">
        <v>1461</v>
      </c>
      <c r="J252" s="66" t="s">
        <v>2053</v>
      </c>
      <c r="K252" s="67" t="s">
        <v>1814</v>
      </c>
      <c r="L252" s="68" t="s">
        <v>2054</v>
      </c>
      <c r="M252" s="68" t="s">
        <v>11</v>
      </c>
      <c r="N252" s="69">
        <v>27508.456785000002</v>
      </c>
      <c r="O252" s="70">
        <v>3082</v>
      </c>
      <c r="P252" s="71">
        <v>46023</v>
      </c>
    </row>
    <row r="253" spans="3:16" x14ac:dyDescent="0.25">
      <c r="C253" s="444"/>
      <c r="D253" s="306"/>
      <c r="E253" s="311"/>
      <c r="F253" s="312"/>
      <c r="G253" s="306"/>
      <c r="H253" s="98">
        <v>6</v>
      </c>
      <c r="I253" s="66">
        <v>1455</v>
      </c>
      <c r="J253" s="66" t="s">
        <v>2053</v>
      </c>
      <c r="K253" s="67" t="s">
        <v>1814</v>
      </c>
      <c r="L253" s="68" t="s">
        <v>2055</v>
      </c>
      <c r="M253" s="68" t="s">
        <v>11</v>
      </c>
      <c r="N253" s="69">
        <v>87623.306785000008</v>
      </c>
      <c r="O253" s="70">
        <v>3082</v>
      </c>
      <c r="P253" s="71">
        <v>46023</v>
      </c>
    </row>
    <row r="254" spans="3:16" x14ac:dyDescent="0.25">
      <c r="C254" s="444"/>
      <c r="D254" s="306"/>
      <c r="E254" s="311"/>
      <c r="F254" s="312"/>
      <c r="G254" s="306"/>
      <c r="H254" s="98">
        <v>6</v>
      </c>
      <c r="I254" s="66">
        <v>278</v>
      </c>
      <c r="J254" s="66" t="s">
        <v>2038</v>
      </c>
      <c r="K254" s="67" t="s">
        <v>1814</v>
      </c>
      <c r="L254" s="68" t="s">
        <v>2056</v>
      </c>
      <c r="M254" s="68" t="s">
        <v>11</v>
      </c>
      <c r="N254" s="69">
        <v>51408.362484999998</v>
      </c>
      <c r="O254" s="70">
        <v>3354</v>
      </c>
      <c r="P254" s="71">
        <v>47635</v>
      </c>
    </row>
    <row r="255" spans="3:16" x14ac:dyDescent="0.25">
      <c r="C255" s="102"/>
      <c r="D255" s="313"/>
      <c r="E255" s="311"/>
      <c r="F255" s="314"/>
      <c r="G255" s="205"/>
      <c r="H255" s="98">
        <v>6</v>
      </c>
      <c r="I255" s="66">
        <v>3345</v>
      </c>
      <c r="J255" s="66" t="s">
        <v>55</v>
      </c>
      <c r="K255" s="67" t="s">
        <v>1814</v>
      </c>
      <c r="L255" s="68" t="s">
        <v>2057</v>
      </c>
      <c r="M255" s="68" t="s">
        <v>11</v>
      </c>
      <c r="N255" s="69">
        <v>65960.817809999993</v>
      </c>
      <c r="O255" s="70">
        <v>3355</v>
      </c>
      <c r="P255" s="71">
        <v>47484</v>
      </c>
    </row>
    <row r="256" spans="3:16" x14ac:dyDescent="0.25">
      <c r="C256" s="102"/>
      <c r="D256" s="313"/>
      <c r="E256" s="311"/>
      <c r="F256" s="314"/>
      <c r="G256" s="205"/>
      <c r="H256" s="98">
        <v>6</v>
      </c>
      <c r="I256" s="66">
        <v>1474</v>
      </c>
      <c r="J256" s="66" t="s">
        <v>2058</v>
      </c>
      <c r="K256" s="67" t="s">
        <v>1814</v>
      </c>
      <c r="L256" s="68" t="s">
        <v>2059</v>
      </c>
      <c r="M256" s="68" t="s">
        <v>11</v>
      </c>
      <c r="N256" s="69">
        <v>33514.759285</v>
      </c>
      <c r="O256" s="70">
        <v>3357</v>
      </c>
      <c r="P256" s="71">
        <v>47484</v>
      </c>
    </row>
    <row r="257" spans="1:16" ht="26.25" x14ac:dyDescent="0.25">
      <c r="C257" s="102"/>
      <c r="D257" s="313"/>
      <c r="E257" s="311"/>
      <c r="F257" s="314"/>
      <c r="G257" s="205"/>
      <c r="H257" s="98">
        <v>5</v>
      </c>
      <c r="I257" s="66">
        <v>45</v>
      </c>
      <c r="J257" s="66" t="s">
        <v>1919</v>
      </c>
      <c r="K257" s="67" t="s">
        <v>1814</v>
      </c>
      <c r="L257" s="68" t="s">
        <v>2060</v>
      </c>
      <c r="M257" s="68" t="s">
        <v>11</v>
      </c>
      <c r="N257" s="69">
        <v>23317.474165</v>
      </c>
      <c r="O257" s="70">
        <v>3763</v>
      </c>
      <c r="P257" s="71">
        <v>47515</v>
      </c>
    </row>
    <row r="258" spans="1:16" x14ac:dyDescent="0.25">
      <c r="C258" s="444"/>
      <c r="D258" s="306"/>
      <c r="E258" s="311"/>
      <c r="F258" s="317"/>
      <c r="G258" s="306"/>
      <c r="H258" s="98">
        <v>12</v>
      </c>
      <c r="I258" s="66">
        <v>456</v>
      </c>
      <c r="J258" s="66" t="s">
        <v>1514</v>
      </c>
      <c r="K258" s="67" t="s">
        <v>1814</v>
      </c>
      <c r="L258" s="68" t="s">
        <v>2061</v>
      </c>
      <c r="M258" s="68" t="s">
        <v>11</v>
      </c>
      <c r="N258" s="69">
        <v>21141.107445000001</v>
      </c>
      <c r="O258" s="70">
        <v>3769</v>
      </c>
      <c r="P258" s="71">
        <v>47908</v>
      </c>
    </row>
    <row r="259" spans="1:16" ht="26.25" x14ac:dyDescent="0.25">
      <c r="C259" s="375"/>
      <c r="D259" s="306"/>
      <c r="E259" s="311"/>
      <c r="F259" s="452"/>
      <c r="G259" s="306"/>
      <c r="H259" s="98">
        <v>201</v>
      </c>
      <c r="I259" s="66">
        <v>230</v>
      </c>
      <c r="J259" s="66" t="s">
        <v>1192</v>
      </c>
      <c r="K259" s="67" t="s">
        <v>1814</v>
      </c>
      <c r="L259" s="68" t="s">
        <v>2062</v>
      </c>
      <c r="M259" s="68" t="s">
        <v>12</v>
      </c>
      <c r="N259" s="69">
        <v>8797279.4028749987</v>
      </c>
      <c r="O259" s="70">
        <v>1018</v>
      </c>
      <c r="P259" s="71">
        <v>44986</v>
      </c>
    </row>
    <row r="260" spans="1:16" x14ac:dyDescent="0.25">
      <c r="C260" s="375"/>
      <c r="D260" s="306"/>
      <c r="E260" s="311"/>
      <c r="F260" s="452"/>
      <c r="G260" s="306"/>
      <c r="H260" s="98">
        <v>45</v>
      </c>
      <c r="I260" s="66">
        <v>225</v>
      </c>
      <c r="J260" s="66" t="s">
        <v>2063</v>
      </c>
      <c r="K260" s="67" t="s">
        <v>1814</v>
      </c>
      <c r="L260" s="68" t="s">
        <v>2064</v>
      </c>
      <c r="M260" s="68" t="s">
        <v>12</v>
      </c>
      <c r="N260" s="69">
        <v>2394118.2318150001</v>
      </c>
      <c r="O260" s="70">
        <v>1019</v>
      </c>
      <c r="P260" s="71">
        <v>44986</v>
      </c>
    </row>
    <row r="261" spans="1:16" x14ac:dyDescent="0.25">
      <c r="C261" s="375"/>
      <c r="D261" s="306"/>
      <c r="E261" s="311"/>
      <c r="F261" s="452"/>
      <c r="G261" s="306"/>
      <c r="H261" s="98">
        <v>107</v>
      </c>
      <c r="I261" s="66">
        <v>201</v>
      </c>
      <c r="J261" s="66" t="s">
        <v>1838</v>
      </c>
      <c r="K261" s="67" t="s">
        <v>1814</v>
      </c>
      <c r="L261" s="68" t="s">
        <v>2065</v>
      </c>
      <c r="M261" s="68" t="s">
        <v>12</v>
      </c>
      <c r="N261" s="69">
        <v>6683435.0923450002</v>
      </c>
      <c r="O261" s="70">
        <v>1020</v>
      </c>
      <c r="P261" s="71">
        <v>44593</v>
      </c>
    </row>
    <row r="262" spans="1:16" x14ac:dyDescent="0.25">
      <c r="C262" s="375"/>
      <c r="D262" s="306"/>
      <c r="E262" s="311"/>
      <c r="F262" s="452"/>
      <c r="G262" s="306"/>
      <c r="H262" s="98">
        <v>23</v>
      </c>
      <c r="I262" s="66">
        <v>788</v>
      </c>
      <c r="J262" s="66" t="s">
        <v>2008</v>
      </c>
      <c r="K262" s="67" t="s">
        <v>1814</v>
      </c>
      <c r="L262" s="68" t="s">
        <v>2010</v>
      </c>
      <c r="M262" s="68" t="s">
        <v>12</v>
      </c>
      <c r="N262" s="69">
        <v>788753.912885</v>
      </c>
      <c r="O262" s="70">
        <v>1762</v>
      </c>
      <c r="P262" s="71">
        <v>48030</v>
      </c>
    </row>
    <row r="263" spans="1:16" ht="15.75" thickBot="1" x14ac:dyDescent="0.3">
      <c r="C263" s="375"/>
      <c r="D263" s="306"/>
      <c r="E263" s="311"/>
      <c r="F263" s="452"/>
      <c r="G263" s="306"/>
      <c r="H263" s="453"/>
      <c r="I263" s="195"/>
      <c r="J263" s="195"/>
      <c r="K263" s="196"/>
      <c r="L263" s="197"/>
      <c r="M263" s="197"/>
      <c r="N263" s="370"/>
      <c r="O263" s="199"/>
      <c r="P263" s="200"/>
    </row>
    <row r="264" spans="1:16" ht="45.75" customHeight="1" thickBot="1" x14ac:dyDescent="0.3">
      <c r="A264" s="416" t="s">
        <v>2066</v>
      </c>
      <c r="B264" s="50"/>
      <c r="C264" s="13"/>
      <c r="D264" s="9"/>
      <c r="E264" s="8"/>
      <c r="F264" s="10"/>
    </row>
    <row r="265" spans="1:16" ht="16.5" thickTop="1" thickBot="1" x14ac:dyDescent="0.3">
      <c r="A265" s="11"/>
      <c r="B265" s="12"/>
      <c r="C265" s="8"/>
      <c r="D265" s="9"/>
      <c r="E265" s="8"/>
      <c r="F265" s="10"/>
    </row>
    <row r="266" spans="1:16" ht="45.75" customHeight="1" thickTop="1" thickBot="1" x14ac:dyDescent="0.3">
      <c r="A266" s="417" t="s">
        <v>16</v>
      </c>
      <c r="B266" s="12"/>
      <c r="C266" s="8"/>
      <c r="D266" s="9"/>
      <c r="E266" s="8"/>
      <c r="F266" s="10"/>
      <c r="H266" s="418" t="s">
        <v>17</v>
      </c>
      <c r="I266" s="54"/>
    </row>
    <row r="267" spans="1:16" ht="16.5" thickTop="1" thickBot="1" x14ac:dyDescent="0.3">
      <c r="A267" s="11"/>
      <c r="B267" s="12"/>
      <c r="C267" s="8"/>
      <c r="D267" s="9"/>
      <c r="E267" s="13"/>
      <c r="F267" s="14"/>
    </row>
    <row r="268" spans="1:16" ht="45.75" customHeight="1" thickTop="1" thickBot="1" x14ac:dyDescent="0.3">
      <c r="A268" s="402" t="s">
        <v>2</v>
      </c>
      <c r="B268" s="403" t="s">
        <v>3</v>
      </c>
      <c r="C268" s="404" t="s">
        <v>4</v>
      </c>
      <c r="D268" s="403" t="s">
        <v>5</v>
      </c>
      <c r="E268" s="405" t="s">
        <v>4</v>
      </c>
      <c r="F268" s="406" t="s">
        <v>6</v>
      </c>
      <c r="G268" s="55"/>
      <c r="H268" s="421" t="s">
        <v>18</v>
      </c>
      <c r="I268" s="422" t="s">
        <v>19</v>
      </c>
      <c r="J268" s="423" t="s">
        <v>20</v>
      </c>
      <c r="K268" s="423" t="s">
        <v>21</v>
      </c>
      <c r="L268" s="423" t="s">
        <v>22</v>
      </c>
      <c r="M268" s="423" t="s">
        <v>23</v>
      </c>
      <c r="N268" s="424" t="s">
        <v>6</v>
      </c>
      <c r="O268" s="423" t="s">
        <v>24</v>
      </c>
      <c r="P268" s="425" t="s">
        <v>25</v>
      </c>
    </row>
    <row r="269" spans="1:16" ht="15.75" thickTop="1" x14ac:dyDescent="0.25">
      <c r="A269" s="61" t="s">
        <v>7</v>
      </c>
      <c r="B269" s="61">
        <v>15</v>
      </c>
      <c r="C269" s="62">
        <f>B269/B$278</f>
        <v>0.4838709677419355</v>
      </c>
      <c r="D269" s="110">
        <f>SUM(H269:H283)</f>
        <v>126</v>
      </c>
      <c r="E269" s="62">
        <f>D269/D$278</f>
        <v>0.41311475409836068</v>
      </c>
      <c r="F269" s="64"/>
      <c r="G269" s="306"/>
      <c r="H269" s="96">
        <v>15</v>
      </c>
      <c r="I269" s="66">
        <v>44</v>
      </c>
      <c r="J269" s="66" t="s">
        <v>2067</v>
      </c>
      <c r="K269" s="67" t="s">
        <v>2068</v>
      </c>
      <c r="L269" s="68" t="s">
        <v>2069</v>
      </c>
      <c r="M269" s="68" t="s">
        <v>7</v>
      </c>
      <c r="N269" s="189">
        <v>0</v>
      </c>
      <c r="O269" s="68">
        <v>1559</v>
      </c>
      <c r="P269" s="71">
        <v>46296</v>
      </c>
    </row>
    <row r="270" spans="1:16" x14ac:dyDescent="0.25">
      <c r="A270" s="72" t="s">
        <v>8</v>
      </c>
      <c r="B270" s="72">
        <v>6</v>
      </c>
      <c r="C270" s="441">
        <f>B270/B$278</f>
        <v>0.19354838709677419</v>
      </c>
      <c r="D270" s="74">
        <f>SUM(H284:H289)</f>
        <v>28</v>
      </c>
      <c r="E270" s="441">
        <f>D270/D$278</f>
        <v>9.1803278688524587E-2</v>
      </c>
      <c r="F270" s="75"/>
      <c r="G270" s="306"/>
      <c r="H270" s="65">
        <v>15</v>
      </c>
      <c r="I270" s="66">
        <v>46</v>
      </c>
      <c r="J270" s="66" t="s">
        <v>2067</v>
      </c>
      <c r="K270" s="67" t="s">
        <v>2068</v>
      </c>
      <c r="L270" s="68" t="s">
        <v>2069</v>
      </c>
      <c r="M270" s="68" t="s">
        <v>7</v>
      </c>
      <c r="N270" s="189">
        <v>0</v>
      </c>
      <c r="O270" s="70">
        <v>1559</v>
      </c>
      <c r="P270" s="71">
        <v>46296</v>
      </c>
    </row>
    <row r="271" spans="1:16" x14ac:dyDescent="0.25">
      <c r="A271" s="72" t="s">
        <v>9</v>
      </c>
      <c r="B271" s="76">
        <v>3</v>
      </c>
      <c r="C271" s="441">
        <f>B271/B$278</f>
        <v>9.6774193548387094E-2</v>
      </c>
      <c r="D271" s="77">
        <f>SUM(H290:H292)</f>
        <v>42</v>
      </c>
      <c r="E271" s="441">
        <f>D271/D$278</f>
        <v>0.13770491803278689</v>
      </c>
      <c r="F271" s="75"/>
      <c r="G271" s="306"/>
      <c r="H271" s="65">
        <v>20</v>
      </c>
      <c r="I271" s="66">
        <v>208</v>
      </c>
      <c r="J271" s="66" t="s">
        <v>2070</v>
      </c>
      <c r="K271" s="67" t="s">
        <v>2071</v>
      </c>
      <c r="L271" s="68" t="s">
        <v>2072</v>
      </c>
      <c r="M271" s="68" t="s">
        <v>7</v>
      </c>
      <c r="N271" s="189">
        <v>0</v>
      </c>
      <c r="O271" s="70">
        <v>1754</v>
      </c>
      <c r="P271" s="71">
        <v>47209</v>
      </c>
    </row>
    <row r="272" spans="1:16" x14ac:dyDescent="0.25">
      <c r="A272" s="426" t="s">
        <v>10</v>
      </c>
      <c r="B272" s="442">
        <f>SUM(B269:B271)</f>
        <v>24</v>
      </c>
      <c r="C272" s="428">
        <f>SUM(C269:C271)</f>
        <v>0.77419354838709686</v>
      </c>
      <c r="D272" s="443">
        <f>SUM(D269:D271)</f>
        <v>196</v>
      </c>
      <c r="E272" s="430">
        <f>SUM(E269:E271)</f>
        <v>0.64262295081967213</v>
      </c>
      <c r="F272" s="431">
        <v>0</v>
      </c>
      <c r="G272" s="306"/>
      <c r="H272" s="65">
        <v>20</v>
      </c>
      <c r="I272" s="66">
        <v>400</v>
      </c>
      <c r="J272" s="66" t="s">
        <v>2073</v>
      </c>
      <c r="K272" s="67" t="s">
        <v>2074</v>
      </c>
      <c r="L272" s="68" t="s">
        <v>2075</v>
      </c>
      <c r="M272" s="68" t="s">
        <v>7</v>
      </c>
      <c r="N272" s="189">
        <v>0</v>
      </c>
      <c r="O272" s="70">
        <v>1770</v>
      </c>
      <c r="P272" s="71">
        <v>47392</v>
      </c>
    </row>
    <row r="273" spans="1:16" x14ac:dyDescent="0.25">
      <c r="A273" s="84"/>
      <c r="B273" s="76"/>
      <c r="C273" s="129"/>
      <c r="D273" s="76"/>
      <c r="E273" s="130"/>
      <c r="F273" s="87"/>
      <c r="G273" s="306"/>
      <c r="H273" s="65">
        <v>6</v>
      </c>
      <c r="I273" s="66">
        <v>600</v>
      </c>
      <c r="J273" s="66" t="s">
        <v>2073</v>
      </c>
      <c r="K273" s="67" t="s">
        <v>2074</v>
      </c>
      <c r="L273" s="68" t="s">
        <v>2076</v>
      </c>
      <c r="M273" s="68" t="s">
        <v>7</v>
      </c>
      <c r="N273" s="189">
        <v>0</v>
      </c>
      <c r="O273" s="70">
        <v>1770</v>
      </c>
      <c r="P273" s="71">
        <v>47392</v>
      </c>
    </row>
    <row r="274" spans="1:16" x14ac:dyDescent="0.25">
      <c r="A274" s="84" t="s">
        <v>11</v>
      </c>
      <c r="B274" s="76">
        <v>5</v>
      </c>
      <c r="C274" s="441">
        <f>B274/B$278</f>
        <v>0.16129032258064516</v>
      </c>
      <c r="D274" s="77">
        <f>SUM(H293:H297)</f>
        <v>69</v>
      </c>
      <c r="E274" s="73">
        <f>D274/D$278</f>
        <v>0.2262295081967213</v>
      </c>
      <c r="F274" s="75">
        <f>SUM(N293:N297)</f>
        <v>370515.29454999999</v>
      </c>
      <c r="G274" s="306"/>
      <c r="H274" s="65">
        <v>20</v>
      </c>
      <c r="I274" s="66">
        <v>251</v>
      </c>
      <c r="J274" s="66" t="s">
        <v>2077</v>
      </c>
      <c r="K274" s="67" t="s">
        <v>2078</v>
      </c>
      <c r="L274" s="68" t="s">
        <v>2079</v>
      </c>
      <c r="M274" s="68" t="s">
        <v>7</v>
      </c>
      <c r="N274" s="189">
        <v>0</v>
      </c>
      <c r="O274" s="70">
        <v>1773</v>
      </c>
      <c r="P274" s="71">
        <v>47119</v>
      </c>
    </row>
    <row r="275" spans="1:16" x14ac:dyDescent="0.25">
      <c r="A275" s="84" t="s">
        <v>12</v>
      </c>
      <c r="B275" s="76">
        <v>2</v>
      </c>
      <c r="C275" s="441">
        <f>B275/B$278</f>
        <v>6.4516129032258063E-2</v>
      </c>
      <c r="D275" s="77">
        <f>SUM(H298:H299)</f>
        <v>40</v>
      </c>
      <c r="E275" s="73">
        <f>D275/D$278</f>
        <v>0.13114754098360656</v>
      </c>
      <c r="F275" s="383">
        <f>SUM(N298:N299)</f>
        <v>1610008.4084700001</v>
      </c>
      <c r="G275" s="306"/>
      <c r="H275" s="65">
        <v>2</v>
      </c>
      <c r="I275" s="66" t="s">
        <v>1642</v>
      </c>
      <c r="J275" s="66" t="s">
        <v>1642</v>
      </c>
      <c r="K275" s="67" t="s">
        <v>2078</v>
      </c>
      <c r="L275" s="66" t="s">
        <v>1642</v>
      </c>
      <c r="M275" s="68" t="s">
        <v>7</v>
      </c>
      <c r="N275" s="189">
        <v>0</v>
      </c>
      <c r="O275" s="70">
        <v>1773</v>
      </c>
      <c r="P275" s="71">
        <v>47119</v>
      </c>
    </row>
    <row r="276" spans="1:16" x14ac:dyDescent="0.25">
      <c r="A276" s="426" t="s">
        <v>13</v>
      </c>
      <c r="B276" s="442">
        <v>7</v>
      </c>
      <c r="C276" s="428">
        <f>SUM(C274:C275)</f>
        <v>0.22580645161290322</v>
      </c>
      <c r="D276" s="443">
        <f>SUM(D274:D275)</f>
        <v>109</v>
      </c>
      <c r="E276" s="430">
        <f>SUM(E274:E275)</f>
        <v>0.35737704918032787</v>
      </c>
      <c r="F276" s="431">
        <f>SUM(F274:F275)</f>
        <v>1980523.7030200001</v>
      </c>
      <c r="G276" s="306"/>
      <c r="H276" s="65">
        <v>2</v>
      </c>
      <c r="I276" s="66" t="s">
        <v>1642</v>
      </c>
      <c r="J276" s="66" t="s">
        <v>1642</v>
      </c>
      <c r="K276" s="67" t="s">
        <v>2078</v>
      </c>
      <c r="L276" s="66" t="s">
        <v>1642</v>
      </c>
      <c r="M276" s="68" t="s">
        <v>7</v>
      </c>
      <c r="N276" s="189">
        <v>0</v>
      </c>
      <c r="O276" s="70">
        <v>1773</v>
      </c>
      <c r="P276" s="71">
        <v>47119</v>
      </c>
    </row>
    <row r="277" spans="1:16" x14ac:dyDescent="0.25">
      <c r="A277" s="94"/>
      <c r="B277" s="76"/>
      <c r="C277" s="85"/>
      <c r="D277" s="76"/>
      <c r="E277" s="86"/>
      <c r="F277" s="87"/>
      <c r="G277" s="306"/>
      <c r="H277" s="65">
        <v>2</v>
      </c>
      <c r="I277" s="66" t="s">
        <v>1642</v>
      </c>
      <c r="J277" s="66" t="s">
        <v>1642</v>
      </c>
      <c r="K277" s="67" t="s">
        <v>2078</v>
      </c>
      <c r="L277" s="66" t="s">
        <v>1642</v>
      </c>
      <c r="M277" s="68" t="s">
        <v>7</v>
      </c>
      <c r="N277" s="189">
        <v>0</v>
      </c>
      <c r="O277" s="70">
        <v>1773</v>
      </c>
      <c r="P277" s="71">
        <v>47119</v>
      </c>
    </row>
    <row r="278" spans="1:16" x14ac:dyDescent="0.25">
      <c r="A278" s="426" t="s">
        <v>33</v>
      </c>
      <c r="B278" s="442">
        <v>31</v>
      </c>
      <c r="C278" s="428">
        <f>SUM(C272,C276)</f>
        <v>1</v>
      </c>
      <c r="D278" s="443">
        <f>SUM(D272,D276)</f>
        <v>305</v>
      </c>
      <c r="E278" s="430">
        <f>SUM(E272,E276)</f>
        <v>1</v>
      </c>
      <c r="F278" s="431">
        <f>SUM(F276:F277)</f>
        <v>1980523.7030200001</v>
      </c>
      <c r="G278" s="306"/>
      <c r="H278" s="65">
        <v>2</v>
      </c>
      <c r="I278" s="66" t="s">
        <v>1642</v>
      </c>
      <c r="J278" s="66" t="s">
        <v>1642</v>
      </c>
      <c r="K278" s="67" t="s">
        <v>2078</v>
      </c>
      <c r="L278" s="66" t="s">
        <v>1642</v>
      </c>
      <c r="M278" s="68" t="s">
        <v>7</v>
      </c>
      <c r="N278" s="189">
        <v>0</v>
      </c>
      <c r="O278" s="70">
        <v>1773</v>
      </c>
      <c r="P278" s="71">
        <v>47119</v>
      </c>
    </row>
    <row r="279" spans="1:16" x14ac:dyDescent="0.25">
      <c r="H279" s="65">
        <v>2</v>
      </c>
      <c r="I279" s="66" t="s">
        <v>1642</v>
      </c>
      <c r="J279" s="66" t="s">
        <v>1642</v>
      </c>
      <c r="K279" s="67" t="s">
        <v>2078</v>
      </c>
      <c r="L279" s="66" t="s">
        <v>1642</v>
      </c>
      <c r="M279" s="68" t="s">
        <v>7</v>
      </c>
      <c r="N279" s="189">
        <v>0</v>
      </c>
      <c r="O279" s="70">
        <v>1773</v>
      </c>
      <c r="P279" s="71">
        <v>47119</v>
      </c>
    </row>
    <row r="280" spans="1:16" x14ac:dyDescent="0.25">
      <c r="H280" s="65">
        <v>2</v>
      </c>
      <c r="I280" s="66" t="s">
        <v>1642</v>
      </c>
      <c r="J280" s="66" t="s">
        <v>1642</v>
      </c>
      <c r="K280" s="67" t="s">
        <v>2078</v>
      </c>
      <c r="L280" s="66" t="s">
        <v>1642</v>
      </c>
      <c r="M280" s="68" t="s">
        <v>7</v>
      </c>
      <c r="N280" s="189">
        <v>0</v>
      </c>
      <c r="O280" s="70">
        <v>1773</v>
      </c>
      <c r="P280" s="71">
        <v>47119</v>
      </c>
    </row>
    <row r="281" spans="1:16" x14ac:dyDescent="0.25">
      <c r="H281" s="65">
        <v>2</v>
      </c>
      <c r="I281" s="66" t="s">
        <v>1642</v>
      </c>
      <c r="J281" s="66" t="s">
        <v>1642</v>
      </c>
      <c r="K281" s="67" t="s">
        <v>2078</v>
      </c>
      <c r="L281" s="66" t="s">
        <v>1642</v>
      </c>
      <c r="M281" s="68" t="s">
        <v>7</v>
      </c>
      <c r="N281" s="189">
        <v>0</v>
      </c>
      <c r="O281" s="70">
        <v>1773</v>
      </c>
      <c r="P281" s="71">
        <v>47119</v>
      </c>
    </row>
    <row r="282" spans="1:16" x14ac:dyDescent="0.25">
      <c r="H282" s="65">
        <v>10</v>
      </c>
      <c r="I282" s="66">
        <v>100</v>
      </c>
      <c r="J282" s="66" t="s">
        <v>627</v>
      </c>
      <c r="K282" s="67" t="s">
        <v>2080</v>
      </c>
      <c r="L282" s="68" t="s">
        <v>2081</v>
      </c>
      <c r="M282" s="68" t="s">
        <v>7</v>
      </c>
      <c r="N282" s="189">
        <v>0</v>
      </c>
      <c r="O282" s="70">
        <v>2085</v>
      </c>
      <c r="P282" s="71">
        <v>43862</v>
      </c>
    </row>
    <row r="283" spans="1:16" x14ac:dyDescent="0.25">
      <c r="H283" s="65">
        <v>6</v>
      </c>
      <c r="I283" s="66">
        <v>814</v>
      </c>
      <c r="J283" s="66" t="s">
        <v>194</v>
      </c>
      <c r="K283" s="67" t="s">
        <v>2082</v>
      </c>
      <c r="L283" s="68" t="s">
        <v>2083</v>
      </c>
      <c r="M283" s="68" t="s">
        <v>7</v>
      </c>
      <c r="N283" s="189">
        <v>0</v>
      </c>
      <c r="O283" s="70">
        <v>2867</v>
      </c>
      <c r="P283" s="71">
        <v>45108</v>
      </c>
    </row>
    <row r="284" spans="1:16" x14ac:dyDescent="0.25">
      <c r="H284" s="65">
        <v>4</v>
      </c>
      <c r="I284" s="66" t="s">
        <v>1642</v>
      </c>
      <c r="J284" s="66" t="s">
        <v>1642</v>
      </c>
      <c r="K284" s="67" t="s">
        <v>2074</v>
      </c>
      <c r="L284" s="66" t="s">
        <v>1642</v>
      </c>
      <c r="M284" s="68" t="s">
        <v>8</v>
      </c>
      <c r="N284" s="189">
        <v>0</v>
      </c>
      <c r="O284" s="70">
        <v>1770</v>
      </c>
      <c r="P284" s="71">
        <v>47392</v>
      </c>
    </row>
    <row r="285" spans="1:16" x14ac:dyDescent="0.25">
      <c r="H285" s="65">
        <v>4</v>
      </c>
      <c r="I285" s="66" t="s">
        <v>1642</v>
      </c>
      <c r="J285" s="66" t="s">
        <v>1642</v>
      </c>
      <c r="K285" s="67" t="s">
        <v>2074</v>
      </c>
      <c r="L285" s="66" t="s">
        <v>1642</v>
      </c>
      <c r="M285" s="68" t="s">
        <v>8</v>
      </c>
      <c r="N285" s="189">
        <v>0</v>
      </c>
      <c r="O285" s="70">
        <v>1770</v>
      </c>
      <c r="P285" s="71">
        <v>47392</v>
      </c>
    </row>
    <row r="286" spans="1:16" x14ac:dyDescent="0.25">
      <c r="H286" s="65">
        <v>6</v>
      </c>
      <c r="I286" s="66">
        <v>700</v>
      </c>
      <c r="J286" s="66" t="s">
        <v>2073</v>
      </c>
      <c r="K286" s="67" t="s">
        <v>2074</v>
      </c>
      <c r="L286" s="68" t="s">
        <v>2076</v>
      </c>
      <c r="M286" s="68" t="s">
        <v>8</v>
      </c>
      <c r="N286" s="189">
        <v>0</v>
      </c>
      <c r="O286" s="70">
        <v>1770</v>
      </c>
      <c r="P286" s="71">
        <v>47392</v>
      </c>
    </row>
    <row r="287" spans="1:16" x14ac:dyDescent="0.25">
      <c r="H287" s="65">
        <v>2</v>
      </c>
      <c r="I287" s="66" t="s">
        <v>1642</v>
      </c>
      <c r="J287" s="66" t="s">
        <v>1642</v>
      </c>
      <c r="K287" s="67" t="s">
        <v>2078</v>
      </c>
      <c r="L287" s="66" t="s">
        <v>1642</v>
      </c>
      <c r="M287" s="68" t="s">
        <v>8</v>
      </c>
      <c r="N287" s="189">
        <v>0</v>
      </c>
      <c r="O287" s="70">
        <v>1773</v>
      </c>
      <c r="P287" s="71">
        <v>47119</v>
      </c>
    </row>
    <row r="288" spans="1:16" x14ac:dyDescent="0.25">
      <c r="C288" s="375"/>
      <c r="D288" s="128"/>
      <c r="E288" s="55"/>
      <c r="F288" s="137"/>
      <c r="G288" s="89"/>
      <c r="H288" s="65">
        <v>6</v>
      </c>
      <c r="I288" s="66">
        <v>305</v>
      </c>
      <c r="J288" s="66" t="s">
        <v>2084</v>
      </c>
      <c r="K288" s="67" t="s">
        <v>2085</v>
      </c>
      <c r="L288" s="68" t="s">
        <v>2086</v>
      </c>
      <c r="M288" s="68" t="s">
        <v>8</v>
      </c>
      <c r="N288" s="189">
        <v>0</v>
      </c>
      <c r="O288" s="70">
        <v>2976</v>
      </c>
      <c r="P288" s="71">
        <v>45658</v>
      </c>
    </row>
    <row r="289" spans="1:16" x14ac:dyDescent="0.25">
      <c r="H289" s="65">
        <v>6</v>
      </c>
      <c r="I289" s="66">
        <v>307</v>
      </c>
      <c r="J289" s="66" t="s">
        <v>2084</v>
      </c>
      <c r="K289" s="67" t="s">
        <v>2085</v>
      </c>
      <c r="L289" s="68" t="s">
        <v>2086</v>
      </c>
      <c r="M289" s="68" t="s">
        <v>8</v>
      </c>
      <c r="N289" s="189">
        <v>0</v>
      </c>
      <c r="O289" s="70">
        <v>2976</v>
      </c>
      <c r="P289" s="71">
        <v>45658</v>
      </c>
    </row>
    <row r="290" spans="1:16" x14ac:dyDescent="0.25">
      <c r="H290" s="65">
        <v>20</v>
      </c>
      <c r="I290" s="66">
        <v>700</v>
      </c>
      <c r="J290" s="66" t="s">
        <v>310</v>
      </c>
      <c r="K290" s="67" t="s">
        <v>2071</v>
      </c>
      <c r="L290" s="68" t="s">
        <v>2072</v>
      </c>
      <c r="M290" s="68" t="s">
        <v>9</v>
      </c>
      <c r="N290" s="189">
        <v>0</v>
      </c>
      <c r="O290" s="70">
        <v>1755</v>
      </c>
      <c r="P290" s="71">
        <v>47300</v>
      </c>
    </row>
    <row r="291" spans="1:16" x14ac:dyDescent="0.25">
      <c r="H291" s="65">
        <v>11</v>
      </c>
      <c r="I291" s="66">
        <v>777</v>
      </c>
      <c r="J291" s="66" t="s">
        <v>2087</v>
      </c>
      <c r="K291" s="67" t="s">
        <v>2088</v>
      </c>
      <c r="L291" s="68" t="s">
        <v>2089</v>
      </c>
      <c r="M291" s="68" t="s">
        <v>9</v>
      </c>
      <c r="N291" s="189">
        <v>0</v>
      </c>
      <c r="O291" s="70">
        <v>2083</v>
      </c>
      <c r="P291" s="71">
        <v>44256</v>
      </c>
    </row>
    <row r="292" spans="1:16" x14ac:dyDescent="0.25">
      <c r="H292" s="65">
        <v>11</v>
      </c>
      <c r="I292" s="66">
        <v>7</v>
      </c>
      <c r="J292" s="66" t="s">
        <v>2090</v>
      </c>
      <c r="K292" s="67" t="s">
        <v>2091</v>
      </c>
      <c r="L292" s="68" t="s">
        <v>2092</v>
      </c>
      <c r="M292" s="68" t="s">
        <v>9</v>
      </c>
      <c r="N292" s="189">
        <v>0</v>
      </c>
      <c r="O292" s="70">
        <v>2298</v>
      </c>
      <c r="P292" s="71">
        <v>43955</v>
      </c>
    </row>
    <row r="293" spans="1:16" x14ac:dyDescent="0.25">
      <c r="H293" s="65">
        <v>20</v>
      </c>
      <c r="I293" s="66">
        <v>400</v>
      </c>
      <c r="J293" s="66" t="s">
        <v>2093</v>
      </c>
      <c r="K293" s="67" t="s">
        <v>2094</v>
      </c>
      <c r="L293" s="68" t="s">
        <v>2095</v>
      </c>
      <c r="M293" s="68" t="s">
        <v>11</v>
      </c>
      <c r="N293" s="189">
        <v>160724.73149999999</v>
      </c>
      <c r="O293" s="70">
        <v>1768</v>
      </c>
      <c r="P293" s="71">
        <v>46753</v>
      </c>
    </row>
    <row r="294" spans="1:16" x14ac:dyDescent="0.25">
      <c r="H294" s="65">
        <v>20</v>
      </c>
      <c r="I294" s="66">
        <v>425</v>
      </c>
      <c r="J294" s="66" t="s">
        <v>2096</v>
      </c>
      <c r="K294" s="67" t="s">
        <v>2097</v>
      </c>
      <c r="L294" s="68" t="s">
        <v>2098</v>
      </c>
      <c r="M294" s="68" t="s">
        <v>11</v>
      </c>
      <c r="N294" s="189">
        <v>44437.972779999996</v>
      </c>
      <c r="O294" s="70">
        <v>1893</v>
      </c>
      <c r="P294" s="71">
        <v>42339</v>
      </c>
    </row>
    <row r="295" spans="1:16" x14ac:dyDescent="0.25">
      <c r="H295" s="65">
        <v>11</v>
      </c>
      <c r="I295" s="66">
        <v>257</v>
      </c>
      <c r="J295" s="66" t="s">
        <v>2077</v>
      </c>
      <c r="K295" s="67" t="s">
        <v>2078</v>
      </c>
      <c r="L295" s="68" t="s">
        <v>2079</v>
      </c>
      <c r="M295" s="68" t="s">
        <v>11</v>
      </c>
      <c r="N295" s="189">
        <v>51600.556590000007</v>
      </c>
      <c r="O295" s="70">
        <v>2783</v>
      </c>
      <c r="P295" s="71">
        <v>45139</v>
      </c>
    </row>
    <row r="296" spans="1:16" x14ac:dyDescent="0.25">
      <c r="H296" s="65">
        <v>12</v>
      </c>
      <c r="I296" s="66">
        <v>505</v>
      </c>
      <c r="J296" s="66" t="s">
        <v>2099</v>
      </c>
      <c r="K296" s="67" t="s">
        <v>2074</v>
      </c>
      <c r="L296" s="68" t="s">
        <v>2100</v>
      </c>
      <c r="M296" s="68" t="s">
        <v>11</v>
      </c>
      <c r="N296" s="189">
        <v>94975.733025000009</v>
      </c>
      <c r="O296" s="70">
        <v>2977</v>
      </c>
      <c r="P296" s="71">
        <v>46023</v>
      </c>
    </row>
    <row r="297" spans="1:16" ht="26.25" x14ac:dyDescent="0.25">
      <c r="H297" s="65">
        <v>6</v>
      </c>
      <c r="I297" s="66">
        <v>495</v>
      </c>
      <c r="J297" s="66" t="s">
        <v>518</v>
      </c>
      <c r="K297" s="67" t="s">
        <v>2101</v>
      </c>
      <c r="L297" s="68" t="s">
        <v>2102</v>
      </c>
      <c r="M297" s="68" t="s">
        <v>11</v>
      </c>
      <c r="N297" s="189">
        <v>18776.300654999999</v>
      </c>
      <c r="O297" s="70">
        <v>3142</v>
      </c>
      <c r="P297" s="71">
        <v>46388</v>
      </c>
    </row>
    <row r="298" spans="1:16" ht="26.25" x14ac:dyDescent="0.25">
      <c r="H298" s="65">
        <v>20</v>
      </c>
      <c r="I298" s="66">
        <v>505</v>
      </c>
      <c r="J298" s="66" t="s">
        <v>2103</v>
      </c>
      <c r="K298" s="67" t="s">
        <v>2104</v>
      </c>
      <c r="L298" s="68" t="s">
        <v>2105</v>
      </c>
      <c r="M298" s="68" t="s">
        <v>12</v>
      </c>
      <c r="N298" s="189">
        <v>880133.95459500002</v>
      </c>
      <c r="O298" s="70">
        <v>1620</v>
      </c>
      <c r="P298" s="71">
        <v>47209</v>
      </c>
    </row>
    <row r="299" spans="1:16" ht="26.25" x14ac:dyDescent="0.25">
      <c r="H299" s="65">
        <v>20</v>
      </c>
      <c r="I299" s="66">
        <v>21</v>
      </c>
      <c r="J299" s="66" t="s">
        <v>2106</v>
      </c>
      <c r="K299" s="67" t="s">
        <v>2107</v>
      </c>
      <c r="L299" s="68" t="s">
        <v>2108</v>
      </c>
      <c r="M299" s="68" t="s">
        <v>12</v>
      </c>
      <c r="N299" s="189">
        <v>729874.45387500012</v>
      </c>
      <c r="O299" s="70">
        <v>1892</v>
      </c>
      <c r="P299" s="71">
        <v>47484</v>
      </c>
    </row>
    <row r="300" spans="1:16" ht="15.75" thickBot="1" x14ac:dyDescent="0.3">
      <c r="C300" s="375"/>
      <c r="D300" s="306"/>
      <c r="E300" s="311"/>
      <c r="F300" s="452"/>
      <c r="G300" s="306"/>
      <c r="H300" s="453"/>
      <c r="I300" s="195"/>
      <c r="J300" s="195"/>
      <c r="K300" s="196"/>
      <c r="L300" s="197"/>
      <c r="M300" s="197"/>
      <c r="N300" s="370"/>
      <c r="O300" s="199"/>
      <c r="P300" s="200"/>
    </row>
    <row r="301" spans="1:16" ht="45.75" customHeight="1" thickBot="1" x14ac:dyDescent="0.3">
      <c r="A301" s="416" t="s">
        <v>2109</v>
      </c>
      <c r="B301" s="50"/>
      <c r="C301" s="13"/>
      <c r="D301" s="9"/>
      <c r="E301" s="8"/>
      <c r="F301" s="10"/>
    </row>
    <row r="302" spans="1:16" ht="16.5" thickTop="1" thickBot="1" x14ac:dyDescent="0.3">
      <c r="A302" s="11"/>
      <c r="B302" s="12"/>
      <c r="C302" s="8"/>
      <c r="D302" s="9"/>
      <c r="E302" s="8"/>
      <c r="F302" s="10"/>
    </row>
    <row r="303" spans="1:16" ht="45.75" customHeight="1" thickTop="1" thickBot="1" x14ac:dyDescent="0.3">
      <c r="A303" s="417" t="s">
        <v>16</v>
      </c>
      <c r="B303" s="12"/>
      <c r="C303" s="8"/>
      <c r="D303" s="9"/>
      <c r="E303" s="8"/>
      <c r="F303" s="10"/>
      <c r="H303" s="418" t="s">
        <v>17</v>
      </c>
      <c r="I303" s="54"/>
    </row>
    <row r="304" spans="1:16" ht="16.5" thickTop="1" thickBot="1" x14ac:dyDescent="0.3">
      <c r="A304" s="11"/>
      <c r="B304" s="12"/>
      <c r="C304" s="8"/>
      <c r="D304" s="9"/>
      <c r="E304" s="13"/>
      <c r="F304" s="14"/>
    </row>
    <row r="305" spans="1:16" ht="45.75" customHeight="1" thickTop="1" thickBot="1" x14ac:dyDescent="0.3">
      <c r="A305" s="402" t="s">
        <v>2</v>
      </c>
      <c r="B305" s="403" t="s">
        <v>3</v>
      </c>
      <c r="C305" s="404" t="s">
        <v>4</v>
      </c>
      <c r="D305" s="403" t="s">
        <v>5</v>
      </c>
      <c r="E305" s="405" t="s">
        <v>4</v>
      </c>
      <c r="F305" s="406" t="s">
        <v>6</v>
      </c>
      <c r="G305" s="55"/>
      <c r="H305" s="421" t="s">
        <v>18</v>
      </c>
      <c r="I305" s="422" t="s">
        <v>19</v>
      </c>
      <c r="J305" s="423" t="s">
        <v>20</v>
      </c>
      <c r="K305" s="423" t="s">
        <v>21</v>
      </c>
      <c r="L305" s="423" t="s">
        <v>22</v>
      </c>
      <c r="M305" s="423" t="s">
        <v>23</v>
      </c>
      <c r="N305" s="424" t="s">
        <v>6</v>
      </c>
      <c r="O305" s="423" t="s">
        <v>24</v>
      </c>
      <c r="P305" s="425" t="s">
        <v>25</v>
      </c>
    </row>
    <row r="306" spans="1:16" ht="15.75" thickTop="1" x14ac:dyDescent="0.25">
      <c r="A306" s="61" t="s">
        <v>7</v>
      </c>
      <c r="B306" s="61">
        <v>1</v>
      </c>
      <c r="C306" s="374">
        <f>B306/B$315</f>
        <v>6.25E-2</v>
      </c>
      <c r="D306" s="63">
        <v>10</v>
      </c>
      <c r="E306" s="374">
        <f>D306/D$315</f>
        <v>9.3457943925233641E-2</v>
      </c>
      <c r="F306" s="64"/>
      <c r="G306" s="306"/>
      <c r="H306" s="65">
        <v>10</v>
      </c>
      <c r="I306" s="66">
        <v>403</v>
      </c>
      <c r="J306" s="66" t="s">
        <v>2110</v>
      </c>
      <c r="K306" s="67" t="s">
        <v>2111</v>
      </c>
      <c r="L306" s="68" t="s">
        <v>2112</v>
      </c>
      <c r="M306" s="68" t="s">
        <v>7</v>
      </c>
      <c r="N306" s="189">
        <v>0</v>
      </c>
      <c r="O306" s="70">
        <v>2062</v>
      </c>
      <c r="P306" s="71">
        <v>43617</v>
      </c>
    </row>
    <row r="307" spans="1:16" x14ac:dyDescent="0.25">
      <c r="A307" s="72" t="s">
        <v>8</v>
      </c>
      <c r="B307" s="72">
        <v>1</v>
      </c>
      <c r="C307" s="73">
        <f>B307/B$315</f>
        <v>6.25E-2</v>
      </c>
      <c r="D307" s="74">
        <v>2</v>
      </c>
      <c r="E307" s="73">
        <f>D307/D$315</f>
        <v>1.8691588785046728E-2</v>
      </c>
      <c r="F307" s="75"/>
      <c r="G307" s="306"/>
      <c r="H307" s="65">
        <v>2</v>
      </c>
      <c r="I307" s="66" t="s">
        <v>1642</v>
      </c>
      <c r="J307" s="66" t="s">
        <v>1642</v>
      </c>
      <c r="K307" s="67" t="s">
        <v>2113</v>
      </c>
      <c r="L307" s="66" t="s">
        <v>1642</v>
      </c>
      <c r="M307" s="68" t="s">
        <v>8</v>
      </c>
      <c r="N307" s="189">
        <v>0</v>
      </c>
      <c r="O307" s="70">
        <v>1662</v>
      </c>
      <c r="P307" s="71">
        <v>47300</v>
      </c>
    </row>
    <row r="308" spans="1:16" ht="45.75" customHeight="1" x14ac:dyDescent="0.25">
      <c r="A308" s="72" t="s">
        <v>9</v>
      </c>
      <c r="B308" s="76">
        <v>11</v>
      </c>
      <c r="C308" s="113">
        <f>B308/B$315</f>
        <v>0.6875</v>
      </c>
      <c r="D308" s="77">
        <v>49</v>
      </c>
      <c r="E308" s="113">
        <f>D308/D$315</f>
        <v>0.45794392523364486</v>
      </c>
      <c r="F308" s="75"/>
      <c r="G308" s="306"/>
      <c r="H308" s="65">
        <v>2</v>
      </c>
      <c r="I308" s="66" t="s">
        <v>1642</v>
      </c>
      <c r="J308" s="66" t="s">
        <v>1642</v>
      </c>
      <c r="K308" s="67" t="s">
        <v>2113</v>
      </c>
      <c r="L308" s="66" t="s">
        <v>1642</v>
      </c>
      <c r="M308" s="68" t="s">
        <v>9</v>
      </c>
      <c r="N308" s="189">
        <v>0</v>
      </c>
      <c r="O308" s="70">
        <v>1662</v>
      </c>
      <c r="P308" s="71">
        <v>47300</v>
      </c>
    </row>
    <row r="309" spans="1:16" x14ac:dyDescent="0.25">
      <c r="A309" s="426" t="s">
        <v>10</v>
      </c>
      <c r="B309" s="442">
        <f>SUM(B306:B308)</f>
        <v>13</v>
      </c>
      <c r="C309" s="428">
        <f>SUM(C306:C308)</f>
        <v>0.8125</v>
      </c>
      <c r="D309" s="443">
        <f>SUM(D306:D308)</f>
        <v>61</v>
      </c>
      <c r="E309" s="430">
        <f>SUM(E306:E308)</f>
        <v>0.57009345794392519</v>
      </c>
      <c r="F309" s="431">
        <v>0</v>
      </c>
      <c r="G309" s="306"/>
      <c r="H309" s="65">
        <v>2</v>
      </c>
      <c r="I309" s="66" t="s">
        <v>1642</v>
      </c>
      <c r="J309" s="66" t="s">
        <v>1642</v>
      </c>
      <c r="K309" s="67" t="s">
        <v>2113</v>
      </c>
      <c r="L309" s="66" t="s">
        <v>1642</v>
      </c>
      <c r="M309" s="68" t="s">
        <v>9</v>
      </c>
      <c r="N309" s="189">
        <v>0</v>
      </c>
      <c r="O309" s="70">
        <v>1662</v>
      </c>
      <c r="P309" s="71">
        <v>47300</v>
      </c>
    </row>
    <row r="310" spans="1:16" ht="45.75" customHeight="1" x14ac:dyDescent="0.25">
      <c r="A310" s="84"/>
      <c r="B310" s="76"/>
      <c r="C310" s="129"/>
      <c r="D310" s="76"/>
      <c r="E310" s="130"/>
      <c r="F310" s="87"/>
      <c r="G310" s="306"/>
      <c r="H310" s="65">
        <v>2</v>
      </c>
      <c r="I310" s="66" t="s">
        <v>1642</v>
      </c>
      <c r="J310" s="66" t="s">
        <v>1642</v>
      </c>
      <c r="K310" s="67" t="s">
        <v>2113</v>
      </c>
      <c r="L310" s="66" t="s">
        <v>1642</v>
      </c>
      <c r="M310" s="68" t="s">
        <v>9</v>
      </c>
      <c r="N310" s="189">
        <v>0</v>
      </c>
      <c r="O310" s="70">
        <v>1662</v>
      </c>
      <c r="P310" s="71">
        <v>47300</v>
      </c>
    </row>
    <row r="311" spans="1:16" x14ac:dyDescent="0.25">
      <c r="A311" s="84" t="s">
        <v>11</v>
      </c>
      <c r="B311" s="76">
        <v>3</v>
      </c>
      <c r="C311" s="73">
        <f>B311/B$315</f>
        <v>0.1875</v>
      </c>
      <c r="D311" s="77">
        <v>46</v>
      </c>
      <c r="E311" s="73">
        <f>D311/D$315</f>
        <v>0.42990654205607476</v>
      </c>
      <c r="F311" s="75">
        <f>SUM(N319:N321)</f>
        <v>305658.53609000001</v>
      </c>
      <c r="G311" s="306"/>
      <c r="H311" s="65">
        <v>2</v>
      </c>
      <c r="I311" s="66" t="s">
        <v>1642</v>
      </c>
      <c r="J311" s="66" t="s">
        <v>1642</v>
      </c>
      <c r="K311" s="67" t="s">
        <v>2113</v>
      </c>
      <c r="L311" s="66" t="s">
        <v>1642</v>
      </c>
      <c r="M311" s="68" t="s">
        <v>9</v>
      </c>
      <c r="N311" s="189">
        <v>0</v>
      </c>
      <c r="O311" s="70">
        <v>1662</v>
      </c>
      <c r="P311" s="71">
        <v>47300</v>
      </c>
    </row>
    <row r="312" spans="1:16" ht="45.75" customHeight="1" x14ac:dyDescent="0.25">
      <c r="A312" s="84" t="s">
        <v>12</v>
      </c>
      <c r="B312" s="76">
        <v>0</v>
      </c>
      <c r="C312" s="73">
        <f>B312/B$315</f>
        <v>0</v>
      </c>
      <c r="D312" s="77">
        <f>SUM(H549:H552)</f>
        <v>0</v>
      </c>
      <c r="E312" s="113">
        <f>D312/D$52</f>
        <v>0</v>
      </c>
      <c r="F312" s="75">
        <f>SUM(N549:N552)</f>
        <v>0</v>
      </c>
      <c r="G312" s="306"/>
      <c r="H312" s="65">
        <v>6</v>
      </c>
      <c r="I312" s="66">
        <v>150</v>
      </c>
      <c r="J312" s="66" t="s">
        <v>2114</v>
      </c>
      <c r="K312" s="67" t="s">
        <v>2113</v>
      </c>
      <c r="L312" s="68" t="s">
        <v>2115</v>
      </c>
      <c r="M312" s="68" t="s">
        <v>9</v>
      </c>
      <c r="N312" s="189">
        <v>0</v>
      </c>
      <c r="O312" s="70">
        <v>1662</v>
      </c>
      <c r="P312" s="71">
        <v>47300</v>
      </c>
    </row>
    <row r="313" spans="1:16" ht="15" customHeight="1" x14ac:dyDescent="0.25">
      <c r="A313" s="426" t="s">
        <v>13</v>
      </c>
      <c r="B313" s="442"/>
      <c r="C313" s="428">
        <f>SUM(C311:C312)</f>
        <v>0.1875</v>
      </c>
      <c r="D313" s="443">
        <f>SUM(D311:D312)</f>
        <v>46</v>
      </c>
      <c r="E313" s="430">
        <f>SUM(E311:E312)</f>
        <v>0.42990654205607476</v>
      </c>
      <c r="F313" s="431">
        <f>SUM(F311:F312)</f>
        <v>305658.53609000001</v>
      </c>
      <c r="G313" s="306"/>
      <c r="H313" s="65">
        <v>6</v>
      </c>
      <c r="I313" s="66">
        <v>138</v>
      </c>
      <c r="J313" s="66" t="s">
        <v>2114</v>
      </c>
      <c r="K313" s="67" t="s">
        <v>2113</v>
      </c>
      <c r="L313" s="68" t="s">
        <v>2115</v>
      </c>
      <c r="M313" s="68" t="s">
        <v>9</v>
      </c>
      <c r="N313" s="189">
        <v>0</v>
      </c>
      <c r="O313" s="70">
        <v>1662</v>
      </c>
      <c r="P313" s="71">
        <v>47300</v>
      </c>
    </row>
    <row r="314" spans="1:16" ht="15" customHeight="1" x14ac:dyDescent="0.25">
      <c r="A314" s="94"/>
      <c r="B314" s="76"/>
      <c r="C314" s="85"/>
      <c r="D314" s="76"/>
      <c r="E314" s="86"/>
      <c r="F314" s="87"/>
      <c r="G314" s="306"/>
      <c r="H314" s="65">
        <v>2</v>
      </c>
      <c r="I314" s="66" t="s">
        <v>1642</v>
      </c>
      <c r="J314" s="66" t="s">
        <v>1642</v>
      </c>
      <c r="K314" s="67" t="s">
        <v>2113</v>
      </c>
      <c r="L314" s="66" t="s">
        <v>1642</v>
      </c>
      <c r="M314" s="68" t="s">
        <v>9</v>
      </c>
      <c r="N314" s="189">
        <v>0</v>
      </c>
      <c r="O314" s="70">
        <v>1662</v>
      </c>
      <c r="P314" s="71">
        <v>47300</v>
      </c>
    </row>
    <row r="315" spans="1:16" ht="15" customHeight="1" x14ac:dyDescent="0.25">
      <c r="A315" s="426" t="s">
        <v>33</v>
      </c>
      <c r="B315" s="442">
        <v>16</v>
      </c>
      <c r="C315" s="428">
        <f>SUM(C309,C313)</f>
        <v>1</v>
      </c>
      <c r="D315" s="443">
        <f>SUM(D309,D313)</f>
        <v>107</v>
      </c>
      <c r="E315" s="430">
        <f>SUM(E309,E313)</f>
        <v>1</v>
      </c>
      <c r="F315" s="431">
        <f>SUM(F313:F314)</f>
        <v>305658.53609000001</v>
      </c>
      <c r="G315" s="306"/>
      <c r="H315" s="65">
        <v>2</v>
      </c>
      <c r="I315" s="66" t="s">
        <v>1642</v>
      </c>
      <c r="J315" s="66" t="s">
        <v>1642</v>
      </c>
      <c r="K315" s="67" t="s">
        <v>2113</v>
      </c>
      <c r="L315" s="66" t="s">
        <v>1642</v>
      </c>
      <c r="M315" s="68" t="s">
        <v>9</v>
      </c>
      <c r="N315" s="189">
        <v>0</v>
      </c>
      <c r="O315" s="70">
        <v>1662</v>
      </c>
      <c r="P315" s="71">
        <v>47300</v>
      </c>
    </row>
    <row r="316" spans="1:16" ht="15" customHeight="1" x14ac:dyDescent="0.25">
      <c r="C316" s="375"/>
      <c r="D316" s="128"/>
      <c r="E316" s="55"/>
      <c r="F316" s="137"/>
      <c r="G316" s="89"/>
      <c r="H316" s="65">
        <v>2</v>
      </c>
      <c r="I316" s="66" t="s">
        <v>1642</v>
      </c>
      <c r="J316" s="66" t="s">
        <v>1642</v>
      </c>
      <c r="K316" s="67" t="s">
        <v>2113</v>
      </c>
      <c r="L316" s="66" t="s">
        <v>1642</v>
      </c>
      <c r="M316" s="68" t="s">
        <v>9</v>
      </c>
      <c r="N316" s="189">
        <v>0</v>
      </c>
      <c r="O316" s="70">
        <v>1662</v>
      </c>
      <c r="P316" s="71">
        <v>47300</v>
      </c>
    </row>
    <row r="317" spans="1:16" ht="15" customHeight="1" x14ac:dyDescent="0.25">
      <c r="C317" s="375"/>
      <c r="D317" s="128"/>
      <c r="E317" s="55"/>
      <c r="F317" s="137"/>
      <c r="G317" s="89"/>
      <c r="H317" s="65">
        <v>2</v>
      </c>
      <c r="I317" s="66" t="s">
        <v>1642</v>
      </c>
      <c r="J317" s="66" t="s">
        <v>1642</v>
      </c>
      <c r="K317" s="67" t="s">
        <v>2113</v>
      </c>
      <c r="L317" s="66" t="s">
        <v>1642</v>
      </c>
      <c r="M317" s="68" t="s">
        <v>9</v>
      </c>
      <c r="N317" s="189">
        <v>0</v>
      </c>
      <c r="O317" s="70">
        <v>1662</v>
      </c>
      <c r="P317" s="71">
        <v>47300</v>
      </c>
    </row>
    <row r="318" spans="1:16" ht="15" customHeight="1" x14ac:dyDescent="0.25">
      <c r="C318" s="375"/>
      <c r="D318" s="128"/>
      <c r="E318" s="55"/>
      <c r="F318" s="137"/>
      <c r="G318" s="89"/>
      <c r="H318" s="65">
        <v>21</v>
      </c>
      <c r="I318" s="66">
        <v>17</v>
      </c>
      <c r="J318" s="66" t="s">
        <v>2116</v>
      </c>
      <c r="K318" s="67" t="s">
        <v>2117</v>
      </c>
      <c r="L318" s="68" t="s">
        <v>2118</v>
      </c>
      <c r="M318" s="68" t="s">
        <v>9</v>
      </c>
      <c r="N318" s="189">
        <v>0</v>
      </c>
      <c r="O318" s="70">
        <v>1866</v>
      </c>
      <c r="P318" s="71">
        <v>42339</v>
      </c>
    </row>
    <row r="319" spans="1:16" ht="15" customHeight="1" x14ac:dyDescent="0.25">
      <c r="C319" s="375"/>
      <c r="D319" s="128"/>
      <c r="E319" s="55"/>
      <c r="F319" s="137"/>
      <c r="G319" s="89"/>
      <c r="H319" s="65">
        <v>20</v>
      </c>
      <c r="I319" s="66">
        <v>7</v>
      </c>
      <c r="J319" s="66" t="s">
        <v>2119</v>
      </c>
      <c r="K319" s="67" t="s">
        <v>2117</v>
      </c>
      <c r="L319" s="68" t="s">
        <v>2120</v>
      </c>
      <c r="M319" s="68" t="s">
        <v>11</v>
      </c>
      <c r="N319" s="189">
        <v>139830.01318000001</v>
      </c>
      <c r="O319" s="70">
        <v>1566</v>
      </c>
      <c r="P319" s="71">
        <v>46388</v>
      </c>
    </row>
    <row r="320" spans="1:16" x14ac:dyDescent="0.25">
      <c r="C320" s="375"/>
      <c r="D320" s="128"/>
      <c r="E320" s="55"/>
      <c r="F320" s="137"/>
      <c r="G320" s="89"/>
      <c r="H320" s="65">
        <v>15</v>
      </c>
      <c r="I320" s="66">
        <v>545</v>
      </c>
      <c r="J320" s="66" t="s">
        <v>2121</v>
      </c>
      <c r="K320" s="67" t="s">
        <v>2113</v>
      </c>
      <c r="L320" s="68" t="s">
        <v>2122</v>
      </c>
      <c r="M320" s="68" t="s">
        <v>11</v>
      </c>
      <c r="N320" s="189">
        <v>81651.721845000007</v>
      </c>
      <c r="O320" s="70">
        <v>2290</v>
      </c>
      <c r="P320" s="71">
        <v>44320</v>
      </c>
    </row>
    <row r="321" spans="1:16" x14ac:dyDescent="0.25">
      <c r="C321" s="375"/>
      <c r="D321" s="128"/>
      <c r="E321" s="55"/>
      <c r="F321" s="137"/>
      <c r="G321" s="89"/>
      <c r="H321" s="65">
        <v>11</v>
      </c>
      <c r="I321" s="66">
        <v>7</v>
      </c>
      <c r="J321" s="66" t="s">
        <v>2123</v>
      </c>
      <c r="K321" s="67" t="s">
        <v>2113</v>
      </c>
      <c r="L321" s="68" t="s">
        <v>2124</v>
      </c>
      <c r="M321" s="68" t="s">
        <v>11</v>
      </c>
      <c r="N321" s="189">
        <v>84176.801065000007</v>
      </c>
      <c r="O321" s="70">
        <v>2681</v>
      </c>
      <c r="P321" s="71">
        <v>44593</v>
      </c>
    </row>
    <row r="322" spans="1:16" ht="15.75" thickBot="1" x14ac:dyDescent="0.3"/>
    <row r="323" spans="1:16" ht="45.75" customHeight="1" thickBot="1" x14ac:dyDescent="0.3">
      <c r="A323" s="416" t="s">
        <v>2125</v>
      </c>
      <c r="B323" s="50"/>
      <c r="C323" s="13"/>
      <c r="D323" s="9"/>
      <c r="E323" s="8"/>
      <c r="F323" s="10"/>
    </row>
    <row r="324" spans="1:16" ht="16.5" thickTop="1" thickBot="1" x14ac:dyDescent="0.3">
      <c r="A324" s="11"/>
      <c r="B324" s="12"/>
      <c r="C324" s="8"/>
      <c r="D324" s="9"/>
      <c r="E324" s="8"/>
      <c r="F324" s="10"/>
    </row>
    <row r="325" spans="1:16" ht="45.75" customHeight="1" thickTop="1" thickBot="1" x14ac:dyDescent="0.3">
      <c r="A325" s="417" t="s">
        <v>16</v>
      </c>
      <c r="B325" s="12"/>
      <c r="C325" s="8"/>
      <c r="D325" s="9"/>
      <c r="E325" s="8"/>
      <c r="F325" s="10"/>
      <c r="H325" s="418" t="s">
        <v>17</v>
      </c>
      <c r="I325" s="54"/>
    </row>
    <row r="326" spans="1:16" ht="15" customHeight="1" thickTop="1" thickBot="1" x14ac:dyDescent="0.3">
      <c r="A326" s="11"/>
      <c r="B326" s="12"/>
      <c r="C326" s="8"/>
      <c r="D326" s="9"/>
      <c r="E326" s="13"/>
      <c r="F326" s="14"/>
    </row>
    <row r="327" spans="1:16" ht="45.75" customHeight="1" thickTop="1" thickBot="1" x14ac:dyDescent="0.3">
      <c r="A327" s="402" t="s">
        <v>2</v>
      </c>
      <c r="B327" s="403" t="s">
        <v>3</v>
      </c>
      <c r="C327" s="404" t="s">
        <v>4</v>
      </c>
      <c r="D327" s="403" t="s">
        <v>5</v>
      </c>
      <c r="E327" s="405" t="s">
        <v>4</v>
      </c>
      <c r="F327" s="406" t="s">
        <v>6</v>
      </c>
      <c r="G327" s="55"/>
      <c r="H327" s="421" t="s">
        <v>18</v>
      </c>
      <c r="I327" s="422" t="s">
        <v>19</v>
      </c>
      <c r="J327" s="423" t="s">
        <v>20</v>
      </c>
      <c r="K327" s="423" t="s">
        <v>21</v>
      </c>
      <c r="L327" s="423" t="s">
        <v>22</v>
      </c>
      <c r="M327" s="423" t="s">
        <v>23</v>
      </c>
      <c r="N327" s="424" t="s">
        <v>6</v>
      </c>
      <c r="O327" s="423" t="s">
        <v>24</v>
      </c>
      <c r="P327" s="425" t="s">
        <v>25</v>
      </c>
    </row>
    <row r="328" spans="1:16" ht="15.75" thickTop="1" x14ac:dyDescent="0.25">
      <c r="A328" s="61" t="s">
        <v>7</v>
      </c>
      <c r="B328" s="61">
        <v>0</v>
      </c>
      <c r="C328" s="62">
        <f>B328/B$52</f>
        <v>0</v>
      </c>
      <c r="D328" s="63">
        <v>0</v>
      </c>
      <c r="E328" s="62">
        <f>D328/D$52</f>
        <v>0</v>
      </c>
      <c r="F328" s="64"/>
      <c r="G328" s="306"/>
      <c r="H328" s="98">
        <v>4</v>
      </c>
      <c r="I328" s="66" t="s">
        <v>1642</v>
      </c>
      <c r="J328" s="66" t="s">
        <v>1642</v>
      </c>
      <c r="K328" s="67" t="s">
        <v>2126</v>
      </c>
      <c r="L328" s="66" t="s">
        <v>1642</v>
      </c>
      <c r="M328" s="68" t="s">
        <v>8</v>
      </c>
      <c r="N328" s="69">
        <v>0</v>
      </c>
      <c r="O328" s="70">
        <v>1094</v>
      </c>
      <c r="P328" s="71">
        <v>45292</v>
      </c>
    </row>
    <row r="329" spans="1:16" x14ac:dyDescent="0.25">
      <c r="A329" s="72" t="s">
        <v>8</v>
      </c>
      <c r="B329" s="72">
        <v>2</v>
      </c>
      <c r="C329" s="441">
        <f>B329/B$337</f>
        <v>0.2857142857142857</v>
      </c>
      <c r="D329" s="74">
        <v>16</v>
      </c>
      <c r="E329" s="441">
        <f>D329/D$337</f>
        <v>0.34782608695652173</v>
      </c>
      <c r="F329" s="75"/>
      <c r="G329" s="306"/>
      <c r="H329" s="98">
        <v>12</v>
      </c>
      <c r="I329" s="66">
        <v>14</v>
      </c>
      <c r="J329" s="66" t="s">
        <v>2127</v>
      </c>
      <c r="K329" s="67" t="s">
        <v>2126</v>
      </c>
      <c r="L329" s="68" t="s">
        <v>2128</v>
      </c>
      <c r="M329" s="68" t="s">
        <v>8</v>
      </c>
      <c r="N329" s="69">
        <v>0</v>
      </c>
      <c r="O329" s="70">
        <v>2968</v>
      </c>
      <c r="P329" s="71">
        <v>45474</v>
      </c>
    </row>
    <row r="330" spans="1:16" x14ac:dyDescent="0.25">
      <c r="A330" s="72" t="s">
        <v>9</v>
      </c>
      <c r="B330" s="76">
        <v>0</v>
      </c>
      <c r="C330" s="73">
        <f>B330/B$52</f>
        <v>0</v>
      </c>
      <c r="D330" s="77">
        <f>SUM(H434:H471)</f>
        <v>0</v>
      </c>
      <c r="E330" s="73">
        <f>D330/D$52</f>
        <v>0</v>
      </c>
      <c r="F330" s="75"/>
      <c r="G330" s="306"/>
      <c r="H330" s="98">
        <v>4</v>
      </c>
      <c r="I330" s="66" t="s">
        <v>1642</v>
      </c>
      <c r="J330" s="66" t="s">
        <v>1642</v>
      </c>
      <c r="K330" s="67" t="s">
        <v>2126</v>
      </c>
      <c r="L330" s="66" t="s">
        <v>1642</v>
      </c>
      <c r="M330" s="68" t="s">
        <v>11</v>
      </c>
      <c r="N330" s="69">
        <v>23702.79103</v>
      </c>
      <c r="O330" s="70">
        <v>1094</v>
      </c>
      <c r="P330" s="71">
        <v>45292</v>
      </c>
    </row>
    <row r="331" spans="1:16" x14ac:dyDescent="0.25">
      <c r="A331" s="426" t="s">
        <v>10</v>
      </c>
      <c r="B331" s="442">
        <f>SUM(B328:B330)</f>
        <v>2</v>
      </c>
      <c r="C331" s="428">
        <f>SUM(C328:C330)</f>
        <v>0.2857142857142857</v>
      </c>
      <c r="D331" s="443">
        <f>SUM(D328:D330)</f>
        <v>16</v>
      </c>
      <c r="E331" s="430">
        <f>SUM(E328:E330)</f>
        <v>0.34782608695652173</v>
      </c>
      <c r="F331" s="431">
        <v>0</v>
      </c>
      <c r="G331" s="306"/>
      <c r="H331" s="98">
        <v>20</v>
      </c>
      <c r="I331" s="66">
        <v>12</v>
      </c>
      <c r="J331" s="66" t="s">
        <v>2127</v>
      </c>
      <c r="K331" s="67" t="s">
        <v>2126</v>
      </c>
      <c r="L331" s="68" t="s">
        <v>2128</v>
      </c>
      <c r="M331" s="68" t="s">
        <v>11</v>
      </c>
      <c r="N331" s="69">
        <v>271107.03532000002</v>
      </c>
      <c r="O331" s="70">
        <v>1867</v>
      </c>
      <c r="P331" s="71">
        <v>41974</v>
      </c>
    </row>
    <row r="332" spans="1:16" x14ac:dyDescent="0.25">
      <c r="A332" s="84"/>
      <c r="B332" s="76"/>
      <c r="C332" s="129"/>
      <c r="D332" s="76"/>
      <c r="E332" s="86"/>
      <c r="F332" s="87"/>
      <c r="G332" s="306"/>
      <c r="H332" s="98">
        <v>2</v>
      </c>
      <c r="I332" s="66" t="s">
        <v>1642</v>
      </c>
      <c r="J332" s="66" t="s">
        <v>1642</v>
      </c>
      <c r="K332" s="67" t="s">
        <v>2126</v>
      </c>
      <c r="L332" s="66" t="s">
        <v>1642</v>
      </c>
      <c r="M332" s="68" t="s">
        <v>12</v>
      </c>
      <c r="N332" s="69">
        <v>391517.50867000001</v>
      </c>
      <c r="O332" s="70">
        <v>1094</v>
      </c>
      <c r="P332" s="71">
        <v>45292</v>
      </c>
    </row>
    <row r="333" spans="1:16" x14ac:dyDescent="0.25">
      <c r="A333" s="84" t="s">
        <v>11</v>
      </c>
      <c r="B333" s="76">
        <v>2</v>
      </c>
      <c r="C333" s="73">
        <f>B333/B$337</f>
        <v>0.2857142857142857</v>
      </c>
      <c r="D333" s="77">
        <v>24</v>
      </c>
      <c r="E333" s="73">
        <f>D333/D$337</f>
        <v>0.52173913043478259</v>
      </c>
      <c r="F333" s="75">
        <f>SUM(N330:N331)</f>
        <v>294809.82635000005</v>
      </c>
      <c r="G333" s="306"/>
      <c r="H333" s="98">
        <v>2</v>
      </c>
      <c r="I333" s="66" t="s">
        <v>1642</v>
      </c>
      <c r="J333" s="66" t="s">
        <v>1642</v>
      </c>
      <c r="K333" s="67" t="s">
        <v>2126</v>
      </c>
      <c r="L333" s="66" t="s">
        <v>1642</v>
      </c>
      <c r="M333" s="68" t="s">
        <v>12</v>
      </c>
      <c r="N333" s="69">
        <v>402517.87867000001</v>
      </c>
      <c r="O333" s="70">
        <v>1094</v>
      </c>
      <c r="P333" s="71">
        <v>45292</v>
      </c>
    </row>
    <row r="334" spans="1:16" x14ac:dyDescent="0.25">
      <c r="A334" s="84" t="s">
        <v>12</v>
      </c>
      <c r="B334" s="76">
        <v>3</v>
      </c>
      <c r="C334" s="73">
        <f>B334/B$337</f>
        <v>0.42857142857142855</v>
      </c>
      <c r="D334" s="77">
        <v>6</v>
      </c>
      <c r="E334" s="73">
        <f>D334/D$337</f>
        <v>0.13043478260869565</v>
      </c>
      <c r="F334" s="75">
        <f>SUM(N332:N334)</f>
        <v>1196552.88601</v>
      </c>
      <c r="G334" s="306"/>
      <c r="H334" s="98">
        <v>2</v>
      </c>
      <c r="I334" s="66" t="s">
        <v>1642</v>
      </c>
      <c r="J334" s="66" t="s">
        <v>1642</v>
      </c>
      <c r="K334" s="67" t="s">
        <v>2126</v>
      </c>
      <c r="L334" s="66" t="s">
        <v>1642</v>
      </c>
      <c r="M334" s="68" t="s">
        <v>12</v>
      </c>
      <c r="N334" s="69">
        <v>402517.49867000006</v>
      </c>
      <c r="O334" s="70">
        <v>1094</v>
      </c>
      <c r="P334" s="71">
        <v>45292</v>
      </c>
    </row>
    <row r="335" spans="1:16" x14ac:dyDescent="0.25">
      <c r="A335" s="426" t="s">
        <v>13</v>
      </c>
      <c r="B335" s="442">
        <f>SUM(B333:B334)</f>
        <v>5</v>
      </c>
      <c r="C335" s="428">
        <f>SUM(C333:C334)</f>
        <v>0.71428571428571419</v>
      </c>
      <c r="D335" s="443">
        <f>SUM(D333:D334)</f>
        <v>30</v>
      </c>
      <c r="E335" s="430">
        <f>SUM(E333:E334)</f>
        <v>0.65217391304347827</v>
      </c>
      <c r="F335" s="431">
        <f>SUM(F333:F334)</f>
        <v>1491362.71236</v>
      </c>
      <c r="G335" s="306"/>
      <c r="H335" s="454"/>
    </row>
    <row r="336" spans="1:16" x14ac:dyDescent="0.25">
      <c r="A336" s="94"/>
      <c r="B336" s="76"/>
      <c r="C336" s="85"/>
      <c r="D336" s="76"/>
      <c r="E336" s="86"/>
      <c r="F336" s="87"/>
      <c r="G336" s="306"/>
      <c r="H336" s="454"/>
    </row>
    <row r="337" spans="1:8" x14ac:dyDescent="0.25">
      <c r="A337" s="426" t="s">
        <v>33</v>
      </c>
      <c r="B337" s="442">
        <v>7</v>
      </c>
      <c r="C337" s="428">
        <f>SUM(C331,C335)</f>
        <v>0.99999999999999989</v>
      </c>
      <c r="D337" s="443">
        <f>SUM(D331,D335)</f>
        <v>46</v>
      </c>
      <c r="E337" s="430">
        <f>SUM(E331,E335)</f>
        <v>1</v>
      </c>
      <c r="F337" s="431">
        <f>SUM(F335:F336)</f>
        <v>1491362.71236</v>
      </c>
      <c r="G337" s="306"/>
      <c r="H337" s="454"/>
    </row>
    <row r="359" spans="3:8" x14ac:dyDescent="0.25">
      <c r="H359" s="217"/>
    </row>
    <row r="367" spans="3:8" x14ac:dyDescent="0.25">
      <c r="C367" s="105"/>
      <c r="D367" s="128"/>
      <c r="E367" s="55"/>
      <c r="F367" s="137"/>
      <c r="G367" s="89"/>
      <c r="H367" s="221"/>
    </row>
    <row r="368" spans="3:8" x14ac:dyDescent="0.25">
      <c r="C368" s="105"/>
      <c r="D368" s="128"/>
      <c r="E368" s="55"/>
      <c r="F368" s="137"/>
      <c r="G368" s="89"/>
      <c r="H368" s="454"/>
    </row>
    <row r="369" spans="3:8" ht="45.75" customHeight="1" x14ac:dyDescent="0.25"/>
    <row r="371" spans="3:8" ht="45.75" customHeight="1" x14ac:dyDescent="0.25"/>
    <row r="373" spans="3:8" ht="45.75" customHeight="1" x14ac:dyDescent="0.25"/>
    <row r="384" spans="3:8" x14ac:dyDescent="0.25">
      <c r="C384" s="105"/>
      <c r="D384" s="128"/>
      <c r="E384" s="55"/>
      <c r="F384" s="137"/>
      <c r="G384" s="89"/>
      <c r="H384" s="454"/>
    </row>
    <row r="385" spans="3:8" x14ac:dyDescent="0.25">
      <c r="C385" s="105"/>
      <c r="D385" s="128"/>
      <c r="E385" s="55"/>
      <c r="F385" s="137"/>
      <c r="G385" s="89"/>
      <c r="H385" s="454"/>
    </row>
    <row r="386" spans="3:8" x14ac:dyDescent="0.25">
      <c r="C386" s="105"/>
      <c r="D386" s="128"/>
      <c r="E386" s="55"/>
      <c r="F386" s="137"/>
      <c r="G386" s="89"/>
      <c r="H386" s="454"/>
    </row>
    <row r="387" spans="3:8" x14ac:dyDescent="0.25">
      <c r="C387" s="105"/>
      <c r="D387" s="128"/>
      <c r="E387" s="55"/>
      <c r="F387" s="137"/>
      <c r="G387" s="89"/>
      <c r="H387" s="454"/>
    </row>
    <row r="403" spans="3:8" x14ac:dyDescent="0.25">
      <c r="C403" s="105"/>
      <c r="D403" s="128"/>
      <c r="E403" s="55"/>
      <c r="F403" s="137"/>
      <c r="G403" s="89"/>
      <c r="H403" s="454"/>
    </row>
    <row r="404" spans="3:8" x14ac:dyDescent="0.25">
      <c r="C404" s="105"/>
      <c r="D404" s="128"/>
      <c r="E404" s="55"/>
      <c r="F404" s="137"/>
      <c r="G404" s="89"/>
      <c r="H404" s="454"/>
    </row>
    <row r="405" spans="3:8" x14ac:dyDescent="0.25">
      <c r="C405" s="105"/>
      <c r="D405" s="128"/>
      <c r="E405" s="55"/>
      <c r="F405" s="137"/>
      <c r="G405" s="89"/>
      <c r="H405" s="454"/>
    </row>
    <row r="406" spans="3:8" x14ac:dyDescent="0.25">
      <c r="C406" s="105"/>
      <c r="D406" s="128"/>
      <c r="E406" s="55"/>
      <c r="F406" s="137"/>
      <c r="G406" s="89"/>
      <c r="H406" s="454"/>
    </row>
    <row r="407" spans="3:8" x14ac:dyDescent="0.25">
      <c r="C407" s="105"/>
      <c r="D407" s="128"/>
      <c r="E407" s="55"/>
      <c r="F407" s="137"/>
      <c r="G407" s="89"/>
      <c r="H407" s="454"/>
    </row>
    <row r="408" spans="3:8" x14ac:dyDescent="0.25">
      <c r="C408" s="105"/>
      <c r="D408" s="128"/>
      <c r="E408" s="55"/>
      <c r="F408" s="137"/>
      <c r="G408" s="89"/>
      <c r="H408" s="454"/>
    </row>
    <row r="409" spans="3:8" x14ac:dyDescent="0.25">
      <c r="C409" s="105"/>
      <c r="D409" s="128"/>
      <c r="E409" s="55"/>
      <c r="F409" s="137"/>
      <c r="G409" s="89"/>
      <c r="H409" s="454"/>
    </row>
    <row r="410" spans="3:8" x14ac:dyDescent="0.25">
      <c r="C410" s="105"/>
      <c r="D410" s="128"/>
      <c r="E410" s="55"/>
      <c r="F410" s="137"/>
      <c r="G410" s="89"/>
      <c r="H410" s="454"/>
    </row>
    <row r="411" spans="3:8" x14ac:dyDescent="0.25">
      <c r="C411" s="105"/>
      <c r="D411" s="128"/>
      <c r="E411" s="55"/>
      <c r="F411" s="137"/>
      <c r="G411" s="89"/>
      <c r="H411" s="454"/>
    </row>
    <row r="412" spans="3:8" x14ac:dyDescent="0.25">
      <c r="C412" s="105"/>
      <c r="D412" s="128"/>
      <c r="E412" s="55"/>
      <c r="F412" s="137"/>
      <c r="G412" s="89"/>
      <c r="H412" s="454"/>
    </row>
    <row r="413" spans="3:8" x14ac:dyDescent="0.25">
      <c r="C413" s="105"/>
      <c r="D413" s="128"/>
      <c r="E413" s="135"/>
      <c r="F413" s="137"/>
      <c r="G413" s="89"/>
      <c r="H413" s="454"/>
    </row>
    <row r="414" spans="3:8" x14ac:dyDescent="0.25">
      <c r="C414" s="105"/>
      <c r="D414" s="128"/>
      <c r="E414" s="55"/>
      <c r="F414" s="137"/>
      <c r="G414" s="89"/>
      <c r="H414" s="454"/>
    </row>
    <row r="415" spans="3:8" x14ac:dyDescent="0.25">
      <c r="C415" s="105"/>
      <c r="D415" s="128"/>
      <c r="E415" s="55"/>
      <c r="F415" s="137"/>
      <c r="G415" s="89"/>
      <c r="H415" s="454"/>
    </row>
    <row r="416" spans="3:8" x14ac:dyDescent="0.25">
      <c r="C416" s="105"/>
      <c r="D416" s="128"/>
      <c r="E416" s="135"/>
      <c r="F416" s="137"/>
      <c r="G416" s="89"/>
      <c r="H416" s="454"/>
    </row>
    <row r="417" spans="3:8" x14ac:dyDescent="0.25">
      <c r="C417" s="102"/>
      <c r="D417" s="313"/>
      <c r="E417" s="55"/>
      <c r="F417" s="455"/>
      <c r="G417" s="135"/>
      <c r="H417" s="454"/>
    </row>
    <row r="418" spans="3:8" x14ac:dyDescent="0.25">
      <c r="C418" s="105"/>
      <c r="D418" s="128"/>
      <c r="E418" s="55"/>
      <c r="F418" s="137"/>
      <c r="G418" s="89"/>
      <c r="H418" s="454"/>
    </row>
    <row r="419" spans="3:8" x14ac:dyDescent="0.25">
      <c r="C419" s="456"/>
      <c r="D419" s="310"/>
      <c r="E419" s="307"/>
      <c r="F419" s="308"/>
      <c r="G419" s="309"/>
      <c r="H419" s="454"/>
    </row>
    <row r="420" spans="3:8" x14ac:dyDescent="0.25">
      <c r="C420" s="456"/>
      <c r="D420" s="310"/>
      <c r="E420" s="307"/>
      <c r="F420" s="308"/>
      <c r="G420" s="309"/>
      <c r="H420" s="454"/>
    </row>
    <row r="421" spans="3:8" x14ac:dyDescent="0.25">
      <c r="C421" s="456"/>
      <c r="D421" s="310"/>
      <c r="E421" s="307"/>
      <c r="F421" s="308"/>
      <c r="G421" s="309"/>
      <c r="H421" s="454"/>
    </row>
    <row r="422" spans="3:8" x14ac:dyDescent="0.25">
      <c r="C422" s="444"/>
      <c r="D422" s="306"/>
      <c r="E422" s="307"/>
      <c r="F422" s="308"/>
      <c r="G422" s="309"/>
      <c r="H422" s="454"/>
    </row>
    <row r="423" spans="3:8" x14ac:dyDescent="0.25">
      <c r="C423" s="444"/>
      <c r="D423" s="306"/>
      <c r="E423" s="307"/>
      <c r="F423" s="308"/>
      <c r="G423" s="309"/>
      <c r="H423" s="454"/>
    </row>
    <row r="424" spans="3:8" x14ac:dyDescent="0.25">
      <c r="C424" s="456"/>
      <c r="D424" s="310"/>
      <c r="E424" s="307"/>
      <c r="F424" s="308"/>
      <c r="G424" s="309"/>
      <c r="H424" s="454"/>
    </row>
    <row r="425" spans="3:8" x14ac:dyDescent="0.25">
      <c r="C425" s="444"/>
      <c r="D425" s="306"/>
      <c r="E425" s="307"/>
      <c r="F425" s="308"/>
      <c r="G425" s="309"/>
      <c r="H425" s="454"/>
    </row>
    <row r="426" spans="3:8" x14ac:dyDescent="0.25">
      <c r="C426" s="456"/>
      <c r="D426" s="310"/>
      <c r="E426" s="307"/>
      <c r="F426" s="308"/>
      <c r="G426" s="309"/>
      <c r="H426" s="454"/>
    </row>
    <row r="427" spans="3:8" x14ac:dyDescent="0.25">
      <c r="C427" s="444"/>
      <c r="D427" s="306"/>
      <c r="E427" s="307"/>
      <c r="F427" s="308"/>
      <c r="G427" s="309"/>
      <c r="H427" s="454"/>
    </row>
    <row r="428" spans="3:8" x14ac:dyDescent="0.25">
      <c r="C428" s="444"/>
      <c r="D428" s="306"/>
      <c r="E428" s="307"/>
      <c r="F428" s="308"/>
      <c r="G428" s="309"/>
      <c r="H428" s="454"/>
    </row>
    <row r="429" spans="3:8" x14ac:dyDescent="0.25">
      <c r="C429" s="444"/>
      <c r="D429" s="306"/>
      <c r="E429" s="307"/>
      <c r="F429" s="308"/>
      <c r="G429" s="309"/>
      <c r="H429" s="454"/>
    </row>
    <row r="430" spans="3:8" x14ac:dyDescent="0.25">
      <c r="C430" s="444"/>
      <c r="D430" s="306"/>
      <c r="E430" s="307"/>
      <c r="F430" s="308"/>
      <c r="G430" s="309"/>
      <c r="H430" s="454"/>
    </row>
    <row r="431" spans="3:8" x14ac:dyDescent="0.25">
      <c r="C431" s="444"/>
      <c r="D431" s="306"/>
      <c r="E431" s="307"/>
      <c r="F431" s="308"/>
      <c r="G431" s="309"/>
      <c r="H431" s="454"/>
    </row>
    <row r="432" spans="3:8" x14ac:dyDescent="0.25">
      <c r="C432" s="444"/>
      <c r="D432" s="306"/>
      <c r="E432" s="307"/>
      <c r="F432" s="308"/>
      <c r="G432" s="309"/>
      <c r="H432" s="454"/>
    </row>
    <row r="433" spans="1:8" x14ac:dyDescent="0.25">
      <c r="C433" s="444"/>
      <c r="D433" s="306"/>
      <c r="E433" s="307"/>
      <c r="F433" s="308"/>
      <c r="G433" s="309"/>
      <c r="H433" s="97"/>
    </row>
    <row r="434" spans="1:8" x14ac:dyDescent="0.25">
      <c r="C434" s="444"/>
      <c r="D434" s="306"/>
      <c r="E434" s="307"/>
      <c r="F434" s="308"/>
      <c r="G434" s="309"/>
      <c r="H434" s="97"/>
    </row>
    <row r="436" spans="1:8" x14ac:dyDescent="0.25">
      <c r="A436" s="223"/>
    </row>
    <row r="437" spans="1:8" x14ac:dyDescent="0.25">
      <c r="C437" s="102"/>
      <c r="D437" s="313"/>
      <c r="E437" s="311"/>
      <c r="F437" s="314"/>
      <c r="G437" s="205"/>
      <c r="H437" s="454"/>
    </row>
    <row r="438" spans="1:8" x14ac:dyDescent="0.25">
      <c r="C438" s="102"/>
      <c r="D438" s="313"/>
      <c r="E438" s="311"/>
      <c r="F438" s="314"/>
      <c r="G438" s="205"/>
    </row>
    <row r="439" spans="1:8" x14ac:dyDescent="0.25">
      <c r="B439" s="304"/>
      <c r="C439" s="102"/>
      <c r="D439" s="313"/>
      <c r="E439" s="311"/>
      <c r="F439" s="314"/>
      <c r="G439" s="205"/>
    </row>
    <row r="440" spans="1:8" x14ac:dyDescent="0.25">
      <c r="B440" s="304"/>
      <c r="C440" s="102"/>
      <c r="D440" s="313"/>
      <c r="E440" s="311"/>
      <c r="F440" s="314"/>
      <c r="G440" s="205"/>
    </row>
    <row r="441" spans="1:8" x14ac:dyDescent="0.25">
      <c r="A441" s="223"/>
      <c r="B441" s="304"/>
      <c r="C441" s="102"/>
      <c r="D441" s="313"/>
      <c r="E441" s="311"/>
      <c r="F441" s="314"/>
      <c r="G441" s="205"/>
    </row>
    <row r="442" spans="1:8" x14ac:dyDescent="0.25">
      <c r="B442" s="304"/>
      <c r="C442" s="105"/>
      <c r="D442" s="128"/>
      <c r="E442" s="135"/>
      <c r="F442" s="137"/>
      <c r="G442" s="89"/>
      <c r="H442" s="454"/>
    </row>
    <row r="443" spans="1:8" x14ac:dyDescent="0.25">
      <c r="B443" s="304"/>
      <c r="C443" s="102"/>
      <c r="D443" s="313"/>
      <c r="E443" s="311"/>
      <c r="F443" s="314"/>
      <c r="G443" s="205"/>
    </row>
    <row r="444" spans="1:8" x14ac:dyDescent="0.25">
      <c r="B444" s="137"/>
      <c r="C444" s="102"/>
      <c r="D444" s="313"/>
      <c r="E444" s="311"/>
      <c r="F444" s="314"/>
      <c r="G444" s="205"/>
    </row>
    <row r="445" spans="1:8" x14ac:dyDescent="0.25">
      <c r="B445" s="137"/>
      <c r="C445" s="102"/>
      <c r="D445" s="313"/>
      <c r="E445" s="311"/>
      <c r="F445" s="314"/>
      <c r="G445" s="205"/>
    </row>
    <row r="446" spans="1:8" x14ac:dyDescent="0.25">
      <c r="A446" s="223"/>
      <c r="B446" s="137"/>
      <c r="C446" s="102"/>
      <c r="D446" s="313"/>
      <c r="E446" s="311"/>
      <c r="F446" s="314"/>
      <c r="G446" s="205"/>
    </row>
    <row r="447" spans="1:8" x14ac:dyDescent="0.25">
      <c r="B447" s="457"/>
      <c r="C447" s="105"/>
      <c r="D447" s="128"/>
      <c r="E447" s="99"/>
      <c r="F447" s="127"/>
      <c r="G447" s="128"/>
      <c r="H447" s="454"/>
    </row>
    <row r="448" spans="1:8" x14ac:dyDescent="0.25">
      <c r="B448" s="457"/>
      <c r="C448" s="105"/>
      <c r="D448" s="128"/>
      <c r="E448" s="55"/>
      <c r="F448" s="137"/>
      <c r="G448" s="89"/>
      <c r="H448" s="454"/>
    </row>
    <row r="449" spans="1:8" x14ac:dyDescent="0.25">
      <c r="B449" s="88"/>
      <c r="C449" s="102"/>
      <c r="D449" s="313"/>
      <c r="E449" s="311"/>
      <c r="F449" s="314"/>
      <c r="G449" s="205"/>
    </row>
    <row r="451" spans="1:8" x14ac:dyDescent="0.25">
      <c r="A451" s="223"/>
    </row>
    <row r="452" spans="1:8" x14ac:dyDescent="0.25">
      <c r="C452" s="444"/>
      <c r="D452" s="306"/>
      <c r="E452" s="311"/>
      <c r="F452" s="452"/>
      <c r="G452" s="306"/>
      <c r="H452" s="454"/>
    </row>
    <row r="453" spans="1:8" x14ac:dyDescent="0.25">
      <c r="C453" s="444"/>
      <c r="D453" s="306"/>
      <c r="E453" s="311"/>
      <c r="F453" s="312"/>
      <c r="G453" s="306"/>
      <c r="H453" s="454"/>
    </row>
    <row r="454" spans="1:8" x14ac:dyDescent="0.25">
      <c r="B454" s="304"/>
      <c r="C454" s="444"/>
      <c r="D454" s="306"/>
      <c r="E454" s="311"/>
      <c r="F454" s="312"/>
      <c r="G454" s="306"/>
    </row>
    <row r="455" spans="1:8" x14ac:dyDescent="0.25">
      <c r="C455" s="444"/>
      <c r="D455" s="306"/>
      <c r="E455" s="311"/>
      <c r="F455" s="312"/>
      <c r="G455" s="306"/>
    </row>
    <row r="456" spans="1:8" x14ac:dyDescent="0.25">
      <c r="A456" s="223"/>
    </row>
    <row r="457" spans="1:8" x14ac:dyDescent="0.25">
      <c r="C457" s="105"/>
      <c r="D457" s="128"/>
      <c r="E457" s="55"/>
      <c r="F457" s="137"/>
      <c r="G457" s="89"/>
      <c r="H457" s="454"/>
    </row>
    <row r="458" spans="1:8" x14ac:dyDescent="0.25">
      <c r="C458" s="105"/>
      <c r="D458" s="128"/>
      <c r="E458" s="55"/>
      <c r="F458" s="137"/>
      <c r="G458" s="89"/>
    </row>
    <row r="459" spans="1:8" x14ac:dyDescent="0.25">
      <c r="B459" s="304"/>
      <c r="C459" s="105"/>
      <c r="D459" s="128"/>
      <c r="E459" s="55"/>
      <c r="F459" s="137"/>
      <c r="G459" s="89"/>
    </row>
    <row r="461" spans="1:8" x14ac:dyDescent="0.25">
      <c r="A461" s="223"/>
    </row>
    <row r="462" spans="1:8" x14ac:dyDescent="0.25">
      <c r="C462" s="444"/>
      <c r="D462" s="306"/>
      <c r="E462" s="311"/>
      <c r="F462" s="312"/>
      <c r="G462" s="306"/>
      <c r="H462" s="454"/>
    </row>
    <row r="463" spans="1:8" x14ac:dyDescent="0.25">
      <c r="C463" s="375"/>
      <c r="D463" s="128"/>
      <c r="E463" s="55"/>
      <c r="F463" s="137"/>
      <c r="G463" s="89"/>
      <c r="H463" s="454"/>
    </row>
    <row r="464" spans="1:8" x14ac:dyDescent="0.25">
      <c r="B464" s="304"/>
      <c r="C464" s="375"/>
      <c r="D464" s="128"/>
      <c r="E464" s="55"/>
      <c r="F464" s="137"/>
      <c r="G464" s="89"/>
      <c r="H464" s="454"/>
    </row>
    <row r="465" spans="1:8" x14ac:dyDescent="0.25">
      <c r="A465" s="136"/>
      <c r="C465" s="375"/>
      <c r="D465" s="306"/>
      <c r="E465" s="307"/>
      <c r="F465" s="308"/>
      <c r="G465" s="309"/>
      <c r="H465" s="454"/>
    </row>
    <row r="466" spans="1:8" x14ac:dyDescent="0.25">
      <c r="C466" s="375"/>
      <c r="D466" s="306"/>
      <c r="E466" s="307"/>
      <c r="F466" s="308"/>
      <c r="G466" s="309"/>
      <c r="H466" s="454"/>
    </row>
    <row r="467" spans="1:8" x14ac:dyDescent="0.25">
      <c r="B467" s="304"/>
      <c r="C467" s="375"/>
      <c r="D467" s="306"/>
      <c r="E467" s="307"/>
      <c r="F467" s="308"/>
      <c r="G467" s="309"/>
      <c r="H467" s="454"/>
    </row>
    <row r="468" spans="1:8" x14ac:dyDescent="0.25">
      <c r="C468" s="458"/>
      <c r="D468" s="459"/>
      <c r="E468" s="460"/>
      <c r="F468" s="461"/>
      <c r="G468" s="462"/>
      <c r="H468" s="223"/>
    </row>
    <row r="469" spans="1:8" x14ac:dyDescent="0.25">
      <c r="C469" s="458"/>
      <c r="D469" s="459"/>
      <c r="E469" s="460"/>
      <c r="F469" s="461"/>
      <c r="G469" s="462"/>
      <c r="H469" s="223"/>
    </row>
    <row r="470" spans="1:8" x14ac:dyDescent="0.25">
      <c r="B470" s="304"/>
      <c r="C470" s="458"/>
      <c r="D470" s="459"/>
      <c r="E470" s="460"/>
      <c r="F470" s="461"/>
      <c r="G470" s="462"/>
      <c r="H470" s="223"/>
    </row>
    <row r="471" spans="1:8" ht="13.5" customHeight="1" x14ac:dyDescent="0.25">
      <c r="C471" s="458"/>
      <c r="D471" s="459"/>
      <c r="E471" s="460"/>
      <c r="F471" s="461"/>
      <c r="G471" s="462"/>
      <c r="H471" s="223"/>
    </row>
    <row r="472" spans="1:8" x14ac:dyDescent="0.25">
      <c r="C472" s="458"/>
      <c r="D472" s="459"/>
      <c r="E472" s="460"/>
      <c r="F472" s="461"/>
      <c r="G472" s="462"/>
      <c r="H472" s="223"/>
    </row>
    <row r="473" spans="1:8" ht="14.25" customHeight="1" x14ac:dyDescent="0.25">
      <c r="B473" s="304"/>
      <c r="C473" s="458"/>
      <c r="D473" s="459"/>
      <c r="E473" s="460"/>
      <c r="F473" s="461"/>
      <c r="G473" s="462"/>
      <c r="H473" s="223"/>
    </row>
    <row r="474" spans="1:8" ht="14.25" customHeight="1" x14ac:dyDescent="0.25">
      <c r="B474" s="304"/>
      <c r="C474" s="458"/>
      <c r="D474" s="459"/>
      <c r="E474" s="460"/>
      <c r="F474" s="461"/>
      <c r="G474" s="462"/>
      <c r="H474" s="223"/>
    </row>
    <row r="475" spans="1:8" ht="14.25" customHeight="1" x14ac:dyDescent="0.25">
      <c r="A475" s="223"/>
      <c r="B475" s="304"/>
    </row>
    <row r="476" spans="1:8" ht="14.25" customHeight="1" x14ac:dyDescent="0.25">
      <c r="B476" s="304"/>
      <c r="C476" s="105"/>
      <c r="D476" s="128"/>
      <c r="E476" s="55"/>
      <c r="F476" s="88"/>
      <c r="G476" s="89"/>
      <c r="H476" s="454"/>
    </row>
    <row r="477" spans="1:8" ht="14.25" customHeight="1" x14ac:dyDescent="0.25">
      <c r="B477" s="304"/>
      <c r="C477" s="105"/>
      <c r="D477" s="128"/>
      <c r="E477" s="55"/>
      <c r="F477" s="88"/>
      <c r="G477" s="89"/>
      <c r="H477" s="223"/>
    </row>
    <row r="478" spans="1:8" ht="14.25" customHeight="1" x14ac:dyDescent="0.25">
      <c r="B478" s="463"/>
      <c r="C478" s="458"/>
      <c r="D478" s="459"/>
      <c r="E478" s="460"/>
      <c r="F478" s="461"/>
      <c r="G478" s="462"/>
      <c r="H478" s="223"/>
    </row>
    <row r="480" spans="1:8" x14ac:dyDescent="0.25">
      <c r="A480" s="223"/>
    </row>
    <row r="481" spans="1:8" x14ac:dyDescent="0.25">
      <c r="C481" s="105"/>
      <c r="D481" s="128"/>
      <c r="E481" s="55"/>
      <c r="F481" s="137"/>
      <c r="G481" s="89"/>
      <c r="H481" s="454"/>
    </row>
    <row r="482" spans="1:8" x14ac:dyDescent="0.25">
      <c r="C482" s="105"/>
      <c r="D482" s="128"/>
      <c r="E482" s="55"/>
      <c r="F482" s="137"/>
      <c r="G482" s="89"/>
    </row>
    <row r="483" spans="1:8" x14ac:dyDescent="0.25">
      <c r="B483" s="304"/>
      <c r="C483" s="105"/>
      <c r="D483" s="128"/>
      <c r="E483" s="55"/>
      <c r="F483" s="137"/>
      <c r="G483" s="89"/>
    </row>
    <row r="485" spans="1:8" x14ac:dyDescent="0.25">
      <c r="A485" s="223"/>
    </row>
    <row r="486" spans="1:8" x14ac:dyDescent="0.25">
      <c r="C486" s="444"/>
      <c r="D486" s="306"/>
      <c r="E486" s="311"/>
      <c r="F486" s="312"/>
      <c r="G486" s="306"/>
      <c r="H486" s="454"/>
    </row>
    <row r="487" spans="1:8" x14ac:dyDescent="0.25">
      <c r="C487" s="444"/>
      <c r="D487" s="306"/>
      <c r="E487" s="311"/>
      <c r="F487" s="312"/>
      <c r="G487" s="306"/>
    </row>
    <row r="488" spans="1:8" x14ac:dyDescent="0.25">
      <c r="B488" s="304"/>
      <c r="C488" s="444"/>
      <c r="D488" s="306"/>
      <c r="E488" s="311"/>
      <c r="F488" s="312"/>
      <c r="G488" s="306"/>
    </row>
    <row r="489" spans="1:8" x14ac:dyDescent="0.25">
      <c r="B489" s="304"/>
      <c r="C489" s="444"/>
      <c r="D489" s="306"/>
      <c r="E489" s="311"/>
      <c r="F489" s="312"/>
      <c r="G489" s="306"/>
    </row>
    <row r="490" spans="1:8" x14ac:dyDescent="0.25">
      <c r="A490" s="223"/>
      <c r="B490" s="304"/>
      <c r="C490" s="444"/>
      <c r="D490" s="306"/>
      <c r="E490" s="311"/>
      <c r="F490" s="312"/>
      <c r="G490" s="306"/>
    </row>
    <row r="491" spans="1:8" x14ac:dyDescent="0.25">
      <c r="B491" s="304"/>
      <c r="C491" s="102"/>
      <c r="D491" s="313"/>
      <c r="E491" s="445"/>
      <c r="F491" s="314"/>
      <c r="G491" s="205"/>
      <c r="H491" s="454"/>
    </row>
    <row r="492" spans="1:8" x14ac:dyDescent="0.25">
      <c r="B492" s="304"/>
      <c r="C492" s="444"/>
      <c r="D492" s="306"/>
      <c r="E492" s="311"/>
      <c r="F492" s="312"/>
      <c r="G492" s="306"/>
    </row>
    <row r="493" spans="1:8" x14ac:dyDescent="0.25">
      <c r="B493" s="464"/>
      <c r="C493" s="444"/>
      <c r="D493" s="306"/>
      <c r="E493" s="311"/>
      <c r="F493" s="312"/>
      <c r="G493" s="306"/>
    </row>
    <row r="495" spans="1:8" x14ac:dyDescent="0.25">
      <c r="A495" s="223"/>
    </row>
    <row r="496" spans="1:8" x14ac:dyDescent="0.25">
      <c r="C496" s="444"/>
      <c r="D496" s="306"/>
      <c r="E496" s="311"/>
      <c r="F496" s="312"/>
      <c r="G496" s="306"/>
      <c r="H496" s="454"/>
    </row>
    <row r="497" spans="1:8" x14ac:dyDescent="0.25">
      <c r="C497" s="444"/>
      <c r="D497" s="306"/>
      <c r="E497" s="311"/>
      <c r="F497" s="312"/>
      <c r="G497" s="306"/>
    </row>
    <row r="498" spans="1:8" x14ac:dyDescent="0.25">
      <c r="B498" s="304"/>
      <c r="C498" s="444"/>
      <c r="D498" s="306"/>
      <c r="E498" s="311"/>
      <c r="F498" s="312"/>
      <c r="G498" s="306"/>
    </row>
    <row r="500" spans="1:8" x14ac:dyDescent="0.25">
      <c r="A500" s="223"/>
    </row>
    <row r="501" spans="1:8" x14ac:dyDescent="0.25">
      <c r="C501" s="444"/>
      <c r="D501" s="306"/>
      <c r="E501" s="311"/>
      <c r="F501" s="317"/>
      <c r="G501" s="306"/>
      <c r="H501" s="454"/>
    </row>
    <row r="502" spans="1:8" x14ac:dyDescent="0.25">
      <c r="C502" s="444"/>
      <c r="D502" s="306"/>
      <c r="E502" s="311"/>
      <c r="F502" s="317"/>
      <c r="G502" s="306"/>
    </row>
    <row r="503" spans="1:8" x14ac:dyDescent="0.25">
      <c r="B503" s="304"/>
      <c r="C503" s="444"/>
      <c r="D503" s="306"/>
      <c r="E503" s="311"/>
      <c r="F503" s="317"/>
      <c r="G503" s="306"/>
    </row>
    <row r="505" spans="1:8" x14ac:dyDescent="0.25">
      <c r="A505" s="223"/>
    </row>
    <row r="506" spans="1:8" x14ac:dyDescent="0.25">
      <c r="C506" s="102"/>
      <c r="D506" s="313"/>
      <c r="E506" s="99"/>
      <c r="F506" s="314"/>
      <c r="G506" s="205"/>
      <c r="H506" s="454"/>
    </row>
    <row r="507" spans="1:8" x14ac:dyDescent="0.25">
      <c r="C507" s="444"/>
      <c r="D507" s="306"/>
      <c r="E507" s="307"/>
      <c r="F507" s="308"/>
      <c r="G507" s="309"/>
      <c r="H507" s="454"/>
    </row>
    <row r="508" spans="1:8" x14ac:dyDescent="0.25">
      <c r="B508" s="304"/>
      <c r="C508" s="444"/>
      <c r="D508" s="306"/>
      <c r="E508" s="307"/>
      <c r="F508" s="308"/>
      <c r="G508" s="309"/>
    </row>
    <row r="509" spans="1:8" x14ac:dyDescent="0.25">
      <c r="C509" s="444"/>
      <c r="D509" s="306"/>
      <c r="E509" s="307"/>
      <c r="F509" s="308"/>
      <c r="G509" s="309"/>
    </row>
    <row r="510" spans="1:8" x14ac:dyDescent="0.25">
      <c r="C510" s="444"/>
      <c r="D510" s="306"/>
      <c r="E510" s="307"/>
      <c r="F510" s="308"/>
      <c r="G510" s="309"/>
    </row>
    <row r="511" spans="1:8" x14ac:dyDescent="0.25">
      <c r="B511" s="304"/>
      <c r="C511" s="444"/>
      <c r="D511" s="306"/>
      <c r="E511" s="307"/>
      <c r="F511" s="308"/>
      <c r="G511" s="309"/>
    </row>
    <row r="512" spans="1:8" x14ac:dyDescent="0.25">
      <c r="B512" s="304"/>
      <c r="C512" s="444"/>
      <c r="D512" s="306"/>
      <c r="E512" s="307"/>
      <c r="F512" s="308"/>
      <c r="G512" s="309"/>
    </row>
    <row r="513" spans="1:8" x14ac:dyDescent="0.25">
      <c r="B513" s="304"/>
      <c r="C513" s="444"/>
      <c r="D513" s="306"/>
      <c r="E513" s="307"/>
      <c r="F513" s="308"/>
      <c r="G513" s="309"/>
    </row>
    <row r="514" spans="1:8" x14ac:dyDescent="0.25">
      <c r="B514" s="304"/>
      <c r="C514" s="444"/>
      <c r="D514" s="306"/>
      <c r="E514" s="307"/>
      <c r="F514" s="308"/>
      <c r="G514" s="309"/>
    </row>
    <row r="515" spans="1:8" x14ac:dyDescent="0.25">
      <c r="C515" s="444"/>
      <c r="D515" s="306"/>
      <c r="E515" s="307"/>
      <c r="F515" s="308"/>
      <c r="G515" s="309"/>
    </row>
    <row r="517" spans="1:8" x14ac:dyDescent="0.25">
      <c r="A517" s="223"/>
    </row>
    <row r="518" spans="1:8" x14ac:dyDescent="0.25">
      <c r="C518" s="444"/>
      <c r="D518" s="306"/>
      <c r="E518" s="311"/>
      <c r="F518" s="452"/>
      <c r="G518" s="306"/>
      <c r="H518" s="454"/>
    </row>
    <row r="519" spans="1:8" x14ac:dyDescent="0.25">
      <c r="C519" s="444"/>
      <c r="D519" s="306"/>
      <c r="E519" s="311"/>
      <c r="F519" s="452"/>
      <c r="G519" s="306"/>
    </row>
    <row r="520" spans="1:8" x14ac:dyDescent="0.25">
      <c r="B520" s="304"/>
      <c r="C520" s="444"/>
      <c r="D520" s="306"/>
      <c r="E520" s="311"/>
      <c r="F520" s="452"/>
      <c r="G520" s="306"/>
    </row>
    <row r="521" spans="1:8" x14ac:dyDescent="0.25">
      <c r="C521" s="444"/>
      <c r="D521" s="306"/>
      <c r="E521" s="311"/>
      <c r="F521" s="452"/>
      <c r="G521" s="306"/>
    </row>
    <row r="522" spans="1:8" x14ac:dyDescent="0.25">
      <c r="A522" s="223"/>
    </row>
    <row r="523" spans="1:8" x14ac:dyDescent="0.25">
      <c r="C523" s="444"/>
      <c r="D523" s="306"/>
      <c r="E523" s="311"/>
      <c r="F523" s="312"/>
      <c r="G523" s="306"/>
      <c r="H523" s="454"/>
    </row>
    <row r="524" spans="1:8" x14ac:dyDescent="0.25">
      <c r="C524" s="444"/>
      <c r="D524" s="306"/>
      <c r="E524" s="311"/>
      <c r="F524" s="312"/>
      <c r="G524" s="306"/>
      <c r="H524" s="454"/>
    </row>
    <row r="525" spans="1:8" x14ac:dyDescent="0.25">
      <c r="A525" s="136"/>
      <c r="B525" s="304"/>
      <c r="C525" s="444"/>
      <c r="D525" s="306"/>
      <c r="E525" s="311"/>
      <c r="F525" s="312"/>
      <c r="G525" s="306"/>
      <c r="H525" s="454"/>
    </row>
    <row r="526" spans="1:8" x14ac:dyDescent="0.25">
      <c r="C526" s="444"/>
      <c r="D526" s="306"/>
      <c r="E526" s="311"/>
      <c r="F526" s="312"/>
      <c r="G526" s="306"/>
      <c r="H526" s="454"/>
    </row>
    <row r="527" spans="1:8" x14ac:dyDescent="0.25">
      <c r="C527" s="444"/>
      <c r="D527" s="306"/>
      <c r="E527" s="311"/>
      <c r="F527" s="312"/>
      <c r="G527" s="306"/>
      <c r="H527" s="454"/>
    </row>
    <row r="528" spans="1:8" x14ac:dyDescent="0.25">
      <c r="C528" s="444"/>
      <c r="D528" s="306"/>
      <c r="E528" s="311"/>
      <c r="F528" s="312"/>
      <c r="G528" s="306"/>
      <c r="H528" s="454"/>
    </row>
    <row r="529" spans="1:8" x14ac:dyDescent="0.25">
      <c r="C529" s="444"/>
      <c r="D529" s="306"/>
      <c r="E529" s="311"/>
      <c r="F529" s="312"/>
      <c r="G529" s="306"/>
    </row>
    <row r="530" spans="1:8" x14ac:dyDescent="0.25">
      <c r="A530" s="223"/>
    </row>
    <row r="531" spans="1:8" x14ac:dyDescent="0.25">
      <c r="C531" s="444"/>
      <c r="D531" s="306"/>
      <c r="E531" s="311"/>
      <c r="F531" s="312"/>
      <c r="G531" s="306"/>
      <c r="H531" s="454"/>
    </row>
    <row r="533" spans="1:8" x14ac:dyDescent="0.25">
      <c r="B533" s="304"/>
    </row>
    <row r="535" spans="1:8" x14ac:dyDescent="0.25">
      <c r="A535" s="223"/>
    </row>
    <row r="536" spans="1:8" x14ac:dyDescent="0.25">
      <c r="C536" s="444"/>
      <c r="D536" s="306"/>
      <c r="E536" s="311"/>
      <c r="F536" s="312"/>
      <c r="G536" s="306"/>
      <c r="H536" s="454"/>
    </row>
    <row r="537" spans="1:8" x14ac:dyDescent="0.25">
      <c r="C537" s="444"/>
      <c r="D537" s="306"/>
      <c r="E537" s="311"/>
      <c r="F537" s="317"/>
      <c r="G537" s="306"/>
      <c r="H537" s="454"/>
    </row>
    <row r="538" spans="1:8" x14ac:dyDescent="0.25">
      <c r="B538" s="304"/>
      <c r="C538" s="444"/>
      <c r="D538" s="306"/>
      <c r="E538" s="311"/>
      <c r="F538" s="312"/>
      <c r="G538" s="306"/>
    </row>
    <row r="539" spans="1:8" x14ac:dyDescent="0.25">
      <c r="C539" s="444"/>
      <c r="D539" s="306"/>
      <c r="E539" s="311"/>
      <c r="F539" s="312"/>
      <c r="G539" s="306"/>
    </row>
    <row r="541" spans="1:8" x14ac:dyDescent="0.25">
      <c r="A541" s="223"/>
    </row>
    <row r="542" spans="1:8" x14ac:dyDescent="0.25">
      <c r="C542" s="444"/>
      <c r="D542" s="306"/>
      <c r="E542" s="311"/>
      <c r="F542" s="312"/>
      <c r="G542" s="306"/>
      <c r="H542" s="454"/>
    </row>
    <row r="543" spans="1:8" x14ac:dyDescent="0.25">
      <c r="C543" s="444"/>
      <c r="D543" s="306"/>
      <c r="E543" s="311"/>
      <c r="F543" s="312"/>
      <c r="G543" s="306"/>
    </row>
    <row r="544" spans="1:8" x14ac:dyDescent="0.25">
      <c r="B544" s="304"/>
      <c r="C544" s="444"/>
      <c r="D544" s="306"/>
      <c r="E544" s="311"/>
      <c r="F544" s="312"/>
      <c r="G544" s="306"/>
    </row>
    <row r="545" spans="1:7" x14ac:dyDescent="0.25">
      <c r="C545" s="444"/>
      <c r="D545" s="306"/>
      <c r="E545" s="311"/>
      <c r="F545" s="312"/>
      <c r="G545" s="306"/>
    </row>
    <row r="546" spans="1:7" x14ac:dyDescent="0.25">
      <c r="A546" s="223"/>
      <c r="D546" s="242"/>
      <c r="F546" s="136"/>
    </row>
    <row r="548" spans="1:7" x14ac:dyDescent="0.25">
      <c r="B548" s="305"/>
    </row>
    <row r="549" spans="1:7" x14ac:dyDescent="0.25">
      <c r="F549" s="51"/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3746-0DE9-4548-B505-42F93CB50594}">
  <dimension ref="A1:P707"/>
  <sheetViews>
    <sheetView workbookViewId="0">
      <selection activeCell="G8" sqref="G8"/>
    </sheetView>
  </sheetViews>
  <sheetFormatPr baseColWidth="10" defaultRowHeight="15" x14ac:dyDescent="0.25"/>
  <cols>
    <col min="1" max="1" width="27.85546875" bestFit="1" customWidth="1"/>
    <col min="2" max="2" width="13.42578125" customWidth="1"/>
    <col min="3" max="3" width="11.42578125" style="329"/>
    <col min="4" max="4" width="11.85546875" customWidth="1"/>
    <col min="5" max="5" width="11.5703125" style="228" customWidth="1"/>
    <col min="6" max="6" width="15.5703125" customWidth="1"/>
    <col min="7" max="7" width="20.85546875" customWidth="1"/>
    <col min="8" max="8" width="16.5703125" customWidth="1"/>
    <col min="9" max="9" width="14" customWidth="1"/>
    <col min="10" max="10" width="14.7109375" customWidth="1"/>
    <col min="11" max="11" width="22.7109375" customWidth="1"/>
    <col min="14" max="14" width="14.7109375" style="51" customWidth="1"/>
  </cols>
  <sheetData>
    <row r="1" spans="1:10" ht="45.75" customHeight="1" thickTop="1" thickBot="1" x14ac:dyDescent="0.3">
      <c r="A1" s="684" t="s">
        <v>3351</v>
      </c>
      <c r="B1" s="2" t="s">
        <v>1788</v>
      </c>
      <c r="C1" s="513"/>
      <c r="D1" s="4"/>
      <c r="E1" s="514"/>
      <c r="F1" s="6"/>
      <c r="G1" s="401"/>
      <c r="H1" s="7"/>
      <c r="I1" s="7"/>
      <c r="J1" s="7"/>
    </row>
    <row r="2" spans="1:10" ht="45.75" customHeight="1" thickTop="1" thickBot="1" x14ac:dyDescent="0.3">
      <c r="A2" s="7"/>
      <c r="B2" s="2"/>
      <c r="C2" s="513"/>
      <c r="D2" s="4"/>
      <c r="E2" s="514"/>
      <c r="F2" s="6"/>
      <c r="G2" s="401"/>
      <c r="H2" s="7"/>
      <c r="I2" s="7"/>
      <c r="J2" s="7"/>
    </row>
    <row r="3" spans="1:10" ht="45.75" customHeight="1" thickBot="1" x14ac:dyDescent="0.3">
      <c r="A3" s="826" t="s">
        <v>3547</v>
      </c>
      <c r="B3" s="827"/>
      <c r="C3" s="176"/>
      <c r="D3" s="9"/>
      <c r="E3" s="176"/>
      <c r="F3" s="10"/>
      <c r="G3" s="401"/>
      <c r="H3" s="7"/>
      <c r="I3" s="7"/>
      <c r="J3" s="7"/>
    </row>
    <row r="4" spans="1:10" ht="15" customHeight="1" thickBot="1" x14ac:dyDescent="0.3">
      <c r="A4" s="11"/>
      <c r="B4" s="12"/>
      <c r="C4" s="176"/>
      <c r="D4" s="9"/>
      <c r="E4" s="178"/>
      <c r="F4" s="14"/>
      <c r="G4" s="401"/>
      <c r="H4" s="7"/>
      <c r="I4" s="7"/>
      <c r="J4" s="7"/>
    </row>
    <row r="5" spans="1:10" ht="45.75" customHeight="1" thickBot="1" x14ac:dyDescent="0.3">
      <c r="A5" s="685" t="s">
        <v>2</v>
      </c>
      <c r="B5" s="686" t="s">
        <v>3</v>
      </c>
      <c r="C5" s="687" t="s">
        <v>4</v>
      </c>
      <c r="D5" s="688" t="s">
        <v>5</v>
      </c>
      <c r="E5" s="689" t="s">
        <v>4</v>
      </c>
      <c r="F5" s="690" t="s">
        <v>6</v>
      </c>
      <c r="G5" s="401"/>
      <c r="H5" s="7"/>
      <c r="I5" s="7"/>
      <c r="J5" s="7"/>
    </row>
    <row r="6" spans="1:10" ht="15" customHeight="1" thickTop="1" x14ac:dyDescent="0.25">
      <c r="A6" s="20" t="s">
        <v>7</v>
      </c>
      <c r="B6" s="21">
        <v>85</v>
      </c>
      <c r="C6" s="27">
        <f>B6/B$15</f>
        <v>0.41062801932367149</v>
      </c>
      <c r="D6" s="23">
        <v>910</v>
      </c>
      <c r="E6" s="27">
        <f>D6/D$15</f>
        <v>0.44325377496346807</v>
      </c>
      <c r="F6" s="24"/>
      <c r="G6" s="401"/>
      <c r="H6" s="7"/>
      <c r="I6" s="7"/>
      <c r="J6" s="7"/>
    </row>
    <row r="7" spans="1:10" ht="15" customHeight="1" x14ac:dyDescent="0.25">
      <c r="A7" s="25" t="s">
        <v>8</v>
      </c>
      <c r="B7" s="26">
        <v>56</v>
      </c>
      <c r="C7" s="27">
        <f>B7/B$15</f>
        <v>0.27053140096618356</v>
      </c>
      <c r="D7" s="28">
        <v>523</v>
      </c>
      <c r="E7" s="27">
        <f>D7/D$15</f>
        <v>0.25474914758889428</v>
      </c>
      <c r="F7" s="29"/>
      <c r="G7" s="401"/>
      <c r="H7" s="7"/>
      <c r="I7" s="7"/>
      <c r="J7" s="7"/>
    </row>
    <row r="8" spans="1:10" x14ac:dyDescent="0.25">
      <c r="A8" s="25" t="s">
        <v>9</v>
      </c>
      <c r="B8" s="30">
        <v>46</v>
      </c>
      <c r="C8" s="27">
        <f>B8/B$15</f>
        <v>0.22222222222222221</v>
      </c>
      <c r="D8" s="32">
        <v>301</v>
      </c>
      <c r="E8" s="27">
        <f>D8/D$15</f>
        <v>0.14661471018022407</v>
      </c>
      <c r="F8" s="29"/>
      <c r="G8" s="401"/>
      <c r="H8" s="7"/>
      <c r="I8" s="7"/>
      <c r="J8" s="7"/>
    </row>
    <row r="9" spans="1:10" x14ac:dyDescent="0.25">
      <c r="A9" s="691" t="s">
        <v>10</v>
      </c>
      <c r="B9" s="692">
        <f>SUM(B6:B8)</f>
        <v>187</v>
      </c>
      <c r="C9" s="693">
        <f t="shared" ref="C9:F9" si="0">SUM(C6:C8)</f>
        <v>0.9033816425120772</v>
      </c>
      <c r="D9" s="692">
        <f t="shared" si="0"/>
        <v>1734</v>
      </c>
      <c r="E9" s="693">
        <f t="shared" si="0"/>
        <v>0.84461763273258639</v>
      </c>
      <c r="F9" s="694">
        <f t="shared" si="0"/>
        <v>0</v>
      </c>
      <c r="G9" s="401"/>
      <c r="H9" s="7"/>
      <c r="I9" s="7"/>
      <c r="J9" s="7"/>
    </row>
    <row r="10" spans="1:10" x14ac:dyDescent="0.25">
      <c r="A10" s="26"/>
      <c r="B10" s="30"/>
      <c r="C10" s="39"/>
      <c r="D10" s="30"/>
      <c r="E10" s="40"/>
      <c r="F10" s="41"/>
      <c r="G10" s="401"/>
      <c r="H10" s="7"/>
      <c r="I10" s="7"/>
      <c r="J10" s="7"/>
    </row>
    <row r="11" spans="1:10" x14ac:dyDescent="0.25">
      <c r="A11" s="26" t="s">
        <v>11</v>
      </c>
      <c r="B11" s="30">
        <v>15</v>
      </c>
      <c r="C11" s="27">
        <f>B11/B$15</f>
        <v>7.2463768115942032E-2</v>
      </c>
      <c r="D11" s="32">
        <v>86</v>
      </c>
      <c r="E11" s="27">
        <f>D11/D$15</f>
        <v>4.1889917194349729E-2</v>
      </c>
      <c r="F11" s="413">
        <v>624553.03</v>
      </c>
      <c r="G11" s="401"/>
      <c r="H11" s="7"/>
      <c r="I11" s="7"/>
      <c r="J11" s="7"/>
    </row>
    <row r="12" spans="1:10" x14ac:dyDescent="0.25">
      <c r="A12" s="26" t="s">
        <v>12</v>
      </c>
      <c r="B12" s="30">
        <v>5</v>
      </c>
      <c r="C12" s="27">
        <f>B12/B$15</f>
        <v>2.4154589371980676E-2</v>
      </c>
      <c r="D12" s="32">
        <v>233</v>
      </c>
      <c r="E12" s="27">
        <f>D12/D$15</f>
        <v>0.11349245007306381</v>
      </c>
      <c r="F12" s="413">
        <v>5068235.7300000004</v>
      </c>
      <c r="G12" s="401"/>
      <c r="H12" s="7"/>
      <c r="I12" s="7"/>
      <c r="J12" s="7"/>
    </row>
    <row r="13" spans="1:10" x14ac:dyDescent="0.25">
      <c r="A13" s="691" t="s">
        <v>13</v>
      </c>
      <c r="B13" s="692">
        <f>SUM(B11:B12)</f>
        <v>20</v>
      </c>
      <c r="C13" s="693">
        <f t="shared" ref="C13:F13" si="1">SUM(C11:C12)</f>
        <v>9.6618357487922704E-2</v>
      </c>
      <c r="D13" s="692">
        <f t="shared" si="1"/>
        <v>319</v>
      </c>
      <c r="E13" s="693">
        <f t="shared" si="1"/>
        <v>0.15538236726741356</v>
      </c>
      <c r="F13" s="694">
        <f t="shared" si="1"/>
        <v>5692788.7600000007</v>
      </c>
      <c r="G13" s="401"/>
      <c r="H13" s="7"/>
      <c r="I13" s="7"/>
      <c r="J13" s="7"/>
    </row>
    <row r="14" spans="1:10" x14ac:dyDescent="0.25">
      <c r="A14" s="44"/>
      <c r="B14" s="30"/>
      <c r="C14" s="45"/>
      <c r="D14" s="30"/>
      <c r="E14" s="46"/>
      <c r="F14" s="47"/>
      <c r="G14" s="401"/>
      <c r="H14" s="7"/>
      <c r="I14" s="7"/>
      <c r="J14" s="7"/>
    </row>
    <row r="15" spans="1:10" ht="30" x14ac:dyDescent="0.25">
      <c r="A15" s="695" t="s">
        <v>3352</v>
      </c>
      <c r="B15" s="696">
        <f>SUM(B9,B13)</f>
        <v>207</v>
      </c>
      <c r="C15" s="693">
        <f t="shared" ref="C15:F15" si="2">SUM(C9,C13)</f>
        <v>0.99999999999999989</v>
      </c>
      <c r="D15" s="696">
        <f t="shared" si="2"/>
        <v>2053</v>
      </c>
      <c r="E15" s="693">
        <f t="shared" si="2"/>
        <v>1</v>
      </c>
      <c r="F15" s="694">
        <f t="shared" si="2"/>
        <v>5692788.7600000007</v>
      </c>
      <c r="G15" s="97"/>
    </row>
    <row r="16" spans="1:10" x14ac:dyDescent="0.25">
      <c r="A16" s="149"/>
      <c r="B16" s="345"/>
      <c r="C16" s="131"/>
      <c r="D16" s="346"/>
      <c r="E16" s="133"/>
      <c r="F16" s="134"/>
      <c r="G16" s="97"/>
    </row>
    <row r="17" spans="1:16" ht="15.75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697" t="s">
        <v>3353</v>
      </c>
      <c r="B18" s="50"/>
      <c r="C18" s="178"/>
      <c r="D18" s="9"/>
      <c r="E18" s="176"/>
      <c r="F18" s="10"/>
    </row>
    <row r="19" spans="1:16" ht="16.5" thickTop="1" thickBot="1" x14ac:dyDescent="0.3">
      <c r="A19" s="11"/>
      <c r="B19" s="12"/>
      <c r="C19" s="176"/>
      <c r="D19" s="9"/>
      <c r="E19" s="176"/>
      <c r="F19" s="10"/>
    </row>
    <row r="20" spans="1:16" ht="45.75" customHeight="1" thickTop="1" thickBot="1" x14ac:dyDescent="0.3">
      <c r="A20" s="698" t="s">
        <v>16</v>
      </c>
      <c r="B20" s="12"/>
      <c r="C20" s="176"/>
      <c r="D20" s="9"/>
      <c r="E20" s="176"/>
      <c r="F20" s="10"/>
      <c r="H20" s="699" t="s">
        <v>17</v>
      </c>
      <c r="I20" s="54"/>
    </row>
    <row r="21" spans="1:16" ht="16.5" thickTop="1" thickBot="1" x14ac:dyDescent="0.3">
      <c r="A21" s="11"/>
      <c r="B21" s="12"/>
      <c r="C21" s="176"/>
      <c r="D21" s="9"/>
      <c r="E21" s="178"/>
      <c r="F21" s="14"/>
    </row>
    <row r="22" spans="1:16" ht="45.75" customHeight="1" thickTop="1" thickBot="1" x14ac:dyDescent="0.3">
      <c r="A22" s="685" t="s">
        <v>2</v>
      </c>
      <c r="B22" s="686" t="s">
        <v>3</v>
      </c>
      <c r="C22" s="687" t="s">
        <v>4</v>
      </c>
      <c r="D22" s="688" t="s">
        <v>5</v>
      </c>
      <c r="E22" s="689" t="s">
        <v>4</v>
      </c>
      <c r="F22" s="690" t="s">
        <v>6</v>
      </c>
      <c r="G22" s="55"/>
      <c r="H22" s="700" t="s">
        <v>18</v>
      </c>
      <c r="I22" s="701" t="s">
        <v>19</v>
      </c>
      <c r="J22" s="702" t="s">
        <v>20</v>
      </c>
      <c r="K22" s="702" t="s">
        <v>21</v>
      </c>
      <c r="L22" s="702" t="s">
        <v>22</v>
      </c>
      <c r="M22" s="702" t="s">
        <v>23</v>
      </c>
      <c r="N22" s="703" t="s">
        <v>6</v>
      </c>
      <c r="O22" s="702" t="s">
        <v>24</v>
      </c>
      <c r="P22" s="704" t="s">
        <v>25</v>
      </c>
    </row>
    <row r="23" spans="1:16" ht="15.75" thickTop="1" x14ac:dyDescent="0.25">
      <c r="A23" s="20" t="s">
        <v>7</v>
      </c>
      <c r="B23" s="21">
        <v>11</v>
      </c>
      <c r="C23" s="27">
        <f>B23/B$32</f>
        <v>0.36666666666666664</v>
      </c>
      <c r="D23" s="23">
        <f>SUM(H23:H33)</f>
        <v>118</v>
      </c>
      <c r="E23" s="27">
        <f>D23/D$32</f>
        <v>0.67816091954022983</v>
      </c>
      <c r="F23" s="24"/>
      <c r="G23" s="316"/>
      <c r="H23" s="96">
        <v>36</v>
      </c>
      <c r="I23" s="66">
        <v>450</v>
      </c>
      <c r="J23" s="66" t="s">
        <v>3354</v>
      </c>
      <c r="K23" s="67" t="s">
        <v>3355</v>
      </c>
      <c r="L23" s="68" t="s">
        <v>3356</v>
      </c>
      <c r="M23" s="68" t="s">
        <v>7</v>
      </c>
      <c r="N23" s="69">
        <v>0</v>
      </c>
      <c r="O23" s="68">
        <v>1270</v>
      </c>
      <c r="P23" s="71">
        <v>45717</v>
      </c>
    </row>
    <row r="24" spans="1:16" x14ac:dyDescent="0.25">
      <c r="A24" s="25" t="s">
        <v>8</v>
      </c>
      <c r="B24" s="26">
        <v>14</v>
      </c>
      <c r="C24" s="27">
        <f>B24/B$32</f>
        <v>0.46666666666666667</v>
      </c>
      <c r="D24" s="28">
        <f>SUM(H34:H47)</f>
        <v>40</v>
      </c>
      <c r="E24" s="27">
        <f>D24/D$32</f>
        <v>0.22988505747126436</v>
      </c>
      <c r="F24" s="29"/>
      <c r="G24" s="136"/>
      <c r="H24" s="96">
        <v>10</v>
      </c>
      <c r="I24" s="66">
        <v>81</v>
      </c>
      <c r="J24" s="66" t="s">
        <v>248</v>
      </c>
      <c r="K24" s="67" t="s">
        <v>3357</v>
      </c>
      <c r="L24" s="68" t="s">
        <v>3358</v>
      </c>
      <c r="M24" s="68" t="s">
        <v>7</v>
      </c>
      <c r="N24" s="69">
        <v>0</v>
      </c>
      <c r="O24" s="68">
        <v>1360</v>
      </c>
      <c r="P24" s="71">
        <v>44927</v>
      </c>
    </row>
    <row r="25" spans="1:16" x14ac:dyDescent="0.25">
      <c r="A25" s="25" t="s">
        <v>9</v>
      </c>
      <c r="B25" s="30">
        <v>5</v>
      </c>
      <c r="C25" s="27">
        <f>B25/B$32</f>
        <v>0.16666666666666666</v>
      </c>
      <c r="D25" s="32">
        <f>SUM(H48:H52)</f>
        <v>16</v>
      </c>
      <c r="E25" s="27">
        <f>D25/D$32</f>
        <v>9.1954022988505746E-2</v>
      </c>
      <c r="F25" s="29"/>
      <c r="H25" s="96">
        <v>26</v>
      </c>
      <c r="I25" s="66">
        <v>650</v>
      </c>
      <c r="J25" s="66" t="s">
        <v>3359</v>
      </c>
      <c r="K25" s="67" t="s">
        <v>3360</v>
      </c>
      <c r="L25" s="68" t="s">
        <v>3361</v>
      </c>
      <c r="M25" s="68" t="s">
        <v>7</v>
      </c>
      <c r="N25" s="69">
        <v>0</v>
      </c>
      <c r="O25" s="68">
        <v>1543</v>
      </c>
      <c r="P25" s="71">
        <v>46113</v>
      </c>
    </row>
    <row r="26" spans="1:16" x14ac:dyDescent="0.25">
      <c r="A26" s="691" t="s">
        <v>10</v>
      </c>
      <c r="B26" s="692">
        <f>SUM(B23:B25)</f>
        <v>30</v>
      </c>
      <c r="C26" s="693">
        <f t="shared" ref="C26:F26" si="3">SUM(C23:C25)</f>
        <v>0.99999999999999989</v>
      </c>
      <c r="D26" s="692">
        <f t="shared" si="3"/>
        <v>174</v>
      </c>
      <c r="E26" s="693">
        <f t="shared" si="3"/>
        <v>0.99999999999999989</v>
      </c>
      <c r="F26" s="694">
        <f t="shared" si="3"/>
        <v>0</v>
      </c>
      <c r="G26" s="127"/>
      <c r="H26" s="96">
        <v>26</v>
      </c>
      <c r="I26" s="66">
        <v>680</v>
      </c>
      <c r="J26" s="66" t="s">
        <v>3359</v>
      </c>
      <c r="K26" s="67" t="s">
        <v>3360</v>
      </c>
      <c r="L26" s="68" t="s">
        <v>3361</v>
      </c>
      <c r="M26" s="68" t="s">
        <v>7</v>
      </c>
      <c r="N26" s="69">
        <v>0</v>
      </c>
      <c r="O26" s="68">
        <v>1543</v>
      </c>
      <c r="P26" s="71">
        <v>46113</v>
      </c>
    </row>
    <row r="27" spans="1:16" x14ac:dyDescent="0.25">
      <c r="A27" s="26"/>
      <c r="B27" s="30"/>
      <c r="C27" s="39"/>
      <c r="D27" s="30"/>
      <c r="E27" s="27"/>
      <c r="F27" s="41"/>
      <c r="G27" s="127"/>
      <c r="H27" s="96">
        <v>2</v>
      </c>
      <c r="I27" s="66" t="s">
        <v>1642</v>
      </c>
      <c r="J27" s="66" t="s">
        <v>1642</v>
      </c>
      <c r="K27" s="67" t="s">
        <v>3357</v>
      </c>
      <c r="L27" s="68" t="s">
        <v>1642</v>
      </c>
      <c r="M27" s="68" t="s">
        <v>7</v>
      </c>
      <c r="N27" s="69">
        <v>0</v>
      </c>
      <c r="O27" s="68">
        <v>1549</v>
      </c>
      <c r="P27" s="71">
        <v>47300</v>
      </c>
    </row>
    <row r="28" spans="1:16" x14ac:dyDescent="0.25">
      <c r="A28" s="26" t="s">
        <v>11</v>
      </c>
      <c r="B28" s="30">
        <v>0</v>
      </c>
      <c r="C28" s="27">
        <f>B28/B$32</f>
        <v>0</v>
      </c>
      <c r="D28" s="32">
        <v>0</v>
      </c>
      <c r="E28" s="27">
        <f>D28/D$32</f>
        <v>0</v>
      </c>
      <c r="F28" s="413"/>
      <c r="G28" s="127"/>
      <c r="H28" s="96">
        <v>2</v>
      </c>
      <c r="I28" s="66" t="s">
        <v>1642</v>
      </c>
      <c r="J28" s="66" t="s">
        <v>1642</v>
      </c>
      <c r="K28" s="67" t="s">
        <v>3357</v>
      </c>
      <c r="L28" s="68" t="s">
        <v>1642</v>
      </c>
      <c r="M28" s="68" t="s">
        <v>7</v>
      </c>
      <c r="N28" s="69">
        <v>0</v>
      </c>
      <c r="O28" s="68">
        <v>1549</v>
      </c>
      <c r="P28" s="71">
        <v>47300</v>
      </c>
    </row>
    <row r="29" spans="1:16" x14ac:dyDescent="0.25">
      <c r="A29" s="26" t="s">
        <v>12</v>
      </c>
      <c r="B29" s="30">
        <v>0</v>
      </c>
      <c r="C29" s="27">
        <f>B29/B$32</f>
        <v>0</v>
      </c>
      <c r="D29" s="32">
        <v>0</v>
      </c>
      <c r="E29" s="27">
        <f>D29/D$32</f>
        <v>0</v>
      </c>
      <c r="F29" s="413"/>
      <c r="G29" s="136"/>
      <c r="H29" s="96">
        <v>2</v>
      </c>
      <c r="I29" s="66" t="s">
        <v>1642</v>
      </c>
      <c r="J29" s="66" t="s">
        <v>1642</v>
      </c>
      <c r="K29" s="67" t="s">
        <v>3357</v>
      </c>
      <c r="L29" s="68" t="s">
        <v>1642</v>
      </c>
      <c r="M29" s="68" t="s">
        <v>7</v>
      </c>
      <c r="N29" s="69">
        <v>0</v>
      </c>
      <c r="O29" s="68">
        <v>1549</v>
      </c>
      <c r="P29" s="71">
        <v>47300</v>
      </c>
    </row>
    <row r="30" spans="1:16" x14ac:dyDescent="0.25">
      <c r="A30" s="691" t="s">
        <v>13</v>
      </c>
      <c r="B30" s="692">
        <f>SUM(B28:B29)</f>
        <v>0</v>
      </c>
      <c r="C30" s="693">
        <f t="shared" ref="C30:F30" si="4">SUM(C28:C29)</f>
        <v>0</v>
      </c>
      <c r="D30" s="692">
        <f t="shared" si="4"/>
        <v>0</v>
      </c>
      <c r="E30" s="693">
        <f t="shared" si="4"/>
        <v>0</v>
      </c>
      <c r="F30" s="694">
        <f t="shared" si="4"/>
        <v>0</v>
      </c>
      <c r="H30" s="96">
        <v>2</v>
      </c>
      <c r="I30" s="66" t="s">
        <v>1642</v>
      </c>
      <c r="J30" s="66" t="s">
        <v>1642</v>
      </c>
      <c r="K30" s="67" t="s">
        <v>3357</v>
      </c>
      <c r="L30" s="68" t="s">
        <v>1642</v>
      </c>
      <c r="M30" s="68" t="s">
        <v>7</v>
      </c>
      <c r="N30" s="69">
        <v>0</v>
      </c>
      <c r="O30" s="68">
        <v>1549</v>
      </c>
      <c r="P30" s="71">
        <v>47300</v>
      </c>
    </row>
    <row r="31" spans="1:16" x14ac:dyDescent="0.25">
      <c r="A31" s="44"/>
      <c r="B31" s="30"/>
      <c r="C31" s="45"/>
      <c r="D31" s="30"/>
      <c r="E31" s="46"/>
      <c r="F31" s="47"/>
      <c r="G31" s="127"/>
      <c r="H31" s="96">
        <v>2</v>
      </c>
      <c r="I31" s="66" t="s">
        <v>1642</v>
      </c>
      <c r="J31" s="66" t="s">
        <v>1642</v>
      </c>
      <c r="K31" s="67" t="s">
        <v>3357</v>
      </c>
      <c r="L31" s="68" t="s">
        <v>1642</v>
      </c>
      <c r="M31" s="68" t="s">
        <v>7</v>
      </c>
      <c r="N31" s="69">
        <v>0</v>
      </c>
      <c r="O31" s="68">
        <v>1549</v>
      </c>
      <c r="P31" s="71">
        <v>47300</v>
      </c>
    </row>
    <row r="32" spans="1:16" x14ac:dyDescent="0.25">
      <c r="A32" s="695" t="s">
        <v>2346</v>
      </c>
      <c r="B32" s="696">
        <f>SUM(B26,B30)</f>
        <v>30</v>
      </c>
      <c r="C32" s="693">
        <f t="shared" ref="C32:F32" si="5">SUM(C26,C30)</f>
        <v>0.99999999999999989</v>
      </c>
      <c r="D32" s="696">
        <f t="shared" si="5"/>
        <v>174</v>
      </c>
      <c r="E32" s="693">
        <f t="shared" si="5"/>
        <v>0.99999999999999989</v>
      </c>
      <c r="F32" s="694">
        <f t="shared" si="5"/>
        <v>0</v>
      </c>
      <c r="H32" s="96">
        <v>4</v>
      </c>
      <c r="I32" s="66" t="s">
        <v>1642</v>
      </c>
      <c r="J32" s="66" t="s">
        <v>1642</v>
      </c>
      <c r="K32" s="67" t="s">
        <v>3360</v>
      </c>
      <c r="L32" s="68" t="s">
        <v>1642</v>
      </c>
      <c r="M32" s="68" t="s">
        <v>7</v>
      </c>
      <c r="N32" s="69">
        <v>0</v>
      </c>
      <c r="O32" s="68">
        <v>1906</v>
      </c>
      <c r="P32" s="71">
        <v>42675</v>
      </c>
    </row>
    <row r="33" spans="4:16" x14ac:dyDescent="0.25">
      <c r="D33" s="375"/>
      <c r="E33" s="376"/>
      <c r="F33" s="99"/>
      <c r="G33" s="127"/>
      <c r="H33" s="96">
        <v>6</v>
      </c>
      <c r="I33" s="66">
        <v>275</v>
      </c>
      <c r="J33" s="66" t="s">
        <v>3362</v>
      </c>
      <c r="K33" s="67" t="s">
        <v>3363</v>
      </c>
      <c r="L33" s="68" t="s">
        <v>3364</v>
      </c>
      <c r="M33" s="68" t="s">
        <v>7</v>
      </c>
      <c r="N33" s="69">
        <v>0</v>
      </c>
      <c r="O33" s="68">
        <v>2873</v>
      </c>
      <c r="P33" s="71">
        <v>45292</v>
      </c>
    </row>
    <row r="34" spans="4:16" x14ac:dyDescent="0.25">
      <c r="D34" s="375"/>
      <c r="E34" s="376"/>
      <c r="F34" s="99"/>
      <c r="G34" s="127"/>
      <c r="H34" s="96">
        <v>2</v>
      </c>
      <c r="I34" s="66" t="s">
        <v>1642</v>
      </c>
      <c r="J34" s="66" t="s">
        <v>1642</v>
      </c>
      <c r="K34" s="67" t="s">
        <v>3357</v>
      </c>
      <c r="L34" s="68" t="s">
        <v>1642</v>
      </c>
      <c r="M34" s="68" t="s">
        <v>8</v>
      </c>
      <c r="N34" s="69">
        <v>0</v>
      </c>
      <c r="O34" s="68">
        <v>1549</v>
      </c>
      <c r="P34" s="71">
        <v>47300</v>
      </c>
    </row>
    <row r="35" spans="4:16" x14ac:dyDescent="0.25">
      <c r="D35" s="375"/>
      <c r="E35" s="376"/>
      <c r="F35" s="99"/>
      <c r="G35" s="127"/>
      <c r="H35" s="96">
        <v>2</v>
      </c>
      <c r="I35" s="66" t="s">
        <v>1642</v>
      </c>
      <c r="J35" s="66" t="s">
        <v>1642</v>
      </c>
      <c r="K35" s="67" t="s">
        <v>3357</v>
      </c>
      <c r="L35" s="68" t="s">
        <v>1642</v>
      </c>
      <c r="M35" s="68" t="s">
        <v>8</v>
      </c>
      <c r="N35" s="69">
        <v>0</v>
      </c>
      <c r="O35" s="68">
        <v>1549</v>
      </c>
      <c r="P35" s="71">
        <v>47300</v>
      </c>
    </row>
    <row r="36" spans="4:16" x14ac:dyDescent="0.25">
      <c r="D36" s="375"/>
      <c r="E36" s="376"/>
      <c r="F36" s="99"/>
      <c r="G36" s="127"/>
      <c r="H36" s="96">
        <v>2</v>
      </c>
      <c r="I36" s="66" t="s">
        <v>1642</v>
      </c>
      <c r="J36" s="66" t="s">
        <v>1642</v>
      </c>
      <c r="K36" s="67" t="s">
        <v>3357</v>
      </c>
      <c r="L36" s="68" t="s">
        <v>1642</v>
      </c>
      <c r="M36" s="68" t="s">
        <v>8</v>
      </c>
      <c r="N36" s="69">
        <v>0</v>
      </c>
      <c r="O36" s="68">
        <v>1549</v>
      </c>
      <c r="P36" s="71">
        <v>47300</v>
      </c>
    </row>
    <row r="37" spans="4:16" x14ac:dyDescent="0.25">
      <c r="D37" s="105"/>
      <c r="E37" s="376"/>
      <c r="F37" s="99"/>
      <c r="G37" s="127"/>
      <c r="H37" s="96">
        <v>2</v>
      </c>
      <c r="I37" s="66" t="s">
        <v>1642</v>
      </c>
      <c r="J37" s="66" t="s">
        <v>1642</v>
      </c>
      <c r="K37" s="67" t="s">
        <v>3357</v>
      </c>
      <c r="L37" s="68" t="s">
        <v>1642</v>
      </c>
      <c r="M37" s="68" t="s">
        <v>8</v>
      </c>
      <c r="N37" s="69">
        <v>0</v>
      </c>
      <c r="O37" s="68">
        <v>1549</v>
      </c>
      <c r="P37" s="71">
        <v>47300</v>
      </c>
    </row>
    <row r="38" spans="4:16" x14ac:dyDescent="0.25">
      <c r="D38" s="105"/>
      <c r="E38" s="376"/>
      <c r="F38" s="99"/>
      <c r="G38" s="127"/>
      <c r="H38" s="96">
        <v>4</v>
      </c>
      <c r="I38" s="66" t="s">
        <v>1642</v>
      </c>
      <c r="J38" s="66" t="s">
        <v>1642</v>
      </c>
      <c r="K38" s="67" t="s">
        <v>3360</v>
      </c>
      <c r="L38" s="68" t="s">
        <v>1642</v>
      </c>
      <c r="M38" s="68" t="s">
        <v>8</v>
      </c>
      <c r="N38" s="69">
        <v>0</v>
      </c>
      <c r="O38" s="68">
        <v>1647</v>
      </c>
      <c r="P38" s="71">
        <v>47300</v>
      </c>
    </row>
    <row r="39" spans="4:16" x14ac:dyDescent="0.25">
      <c r="H39" s="96">
        <v>2</v>
      </c>
      <c r="I39" s="66" t="s">
        <v>1642</v>
      </c>
      <c r="J39" s="66" t="s">
        <v>1642</v>
      </c>
      <c r="K39" s="67" t="s">
        <v>3360</v>
      </c>
      <c r="L39" s="68" t="s">
        <v>1642</v>
      </c>
      <c r="M39" s="68" t="s">
        <v>8</v>
      </c>
      <c r="N39" s="69">
        <v>0</v>
      </c>
      <c r="O39" s="68">
        <v>1647</v>
      </c>
      <c r="P39" s="71">
        <v>47300</v>
      </c>
    </row>
    <row r="40" spans="4:16" x14ac:dyDescent="0.25">
      <c r="H40" s="96">
        <v>2</v>
      </c>
      <c r="I40" s="66" t="s">
        <v>1642</v>
      </c>
      <c r="J40" s="66" t="s">
        <v>1642</v>
      </c>
      <c r="K40" s="67" t="s">
        <v>3360</v>
      </c>
      <c r="L40" s="68" t="s">
        <v>1642</v>
      </c>
      <c r="M40" s="68" t="s">
        <v>8</v>
      </c>
      <c r="N40" s="69">
        <v>0</v>
      </c>
      <c r="O40" s="68">
        <v>1647</v>
      </c>
      <c r="P40" s="71">
        <v>47300</v>
      </c>
    </row>
    <row r="41" spans="4:16" x14ac:dyDescent="0.25">
      <c r="H41" s="96">
        <v>2</v>
      </c>
      <c r="I41" s="66" t="s">
        <v>1642</v>
      </c>
      <c r="J41" s="66" t="s">
        <v>1642</v>
      </c>
      <c r="K41" s="67" t="s">
        <v>3360</v>
      </c>
      <c r="L41" s="68" t="s">
        <v>1642</v>
      </c>
      <c r="M41" s="68" t="s">
        <v>8</v>
      </c>
      <c r="N41" s="69">
        <v>0</v>
      </c>
      <c r="O41" s="68">
        <v>1647</v>
      </c>
      <c r="P41" s="71">
        <v>47300</v>
      </c>
    </row>
    <row r="42" spans="4:16" x14ac:dyDescent="0.25">
      <c r="H42" s="96">
        <v>2</v>
      </c>
      <c r="I42" s="66" t="s">
        <v>1642</v>
      </c>
      <c r="J42" s="66" t="s">
        <v>1642</v>
      </c>
      <c r="K42" s="67" t="s">
        <v>3360</v>
      </c>
      <c r="L42" s="68" t="s">
        <v>1642</v>
      </c>
      <c r="M42" s="68" t="s">
        <v>8</v>
      </c>
      <c r="N42" s="69">
        <v>0</v>
      </c>
      <c r="O42" s="68">
        <v>1647</v>
      </c>
      <c r="P42" s="71">
        <v>47300</v>
      </c>
    </row>
    <row r="43" spans="4:16" x14ac:dyDescent="0.25">
      <c r="H43" s="96">
        <v>2</v>
      </c>
      <c r="I43" s="66" t="s">
        <v>1642</v>
      </c>
      <c r="J43" s="66" t="s">
        <v>1642</v>
      </c>
      <c r="K43" s="67" t="s">
        <v>3360</v>
      </c>
      <c r="L43" s="68" t="s">
        <v>1642</v>
      </c>
      <c r="M43" s="68" t="s">
        <v>8</v>
      </c>
      <c r="N43" s="69">
        <v>0</v>
      </c>
      <c r="O43" s="68">
        <v>1647</v>
      </c>
      <c r="P43" s="71">
        <v>47300</v>
      </c>
    </row>
    <row r="44" spans="4:16" x14ac:dyDescent="0.25">
      <c r="H44" s="96">
        <v>2</v>
      </c>
      <c r="I44" s="66" t="s">
        <v>1642</v>
      </c>
      <c r="J44" s="66" t="s">
        <v>1642</v>
      </c>
      <c r="K44" s="67" t="s">
        <v>3360</v>
      </c>
      <c r="L44" s="68" t="s">
        <v>1642</v>
      </c>
      <c r="M44" s="68" t="s">
        <v>8</v>
      </c>
      <c r="N44" s="69">
        <v>0</v>
      </c>
      <c r="O44" s="68">
        <v>1647</v>
      </c>
      <c r="P44" s="71">
        <v>47300</v>
      </c>
    </row>
    <row r="45" spans="4:16" x14ac:dyDescent="0.25">
      <c r="H45" s="96">
        <v>2</v>
      </c>
      <c r="I45" s="66" t="s">
        <v>1642</v>
      </c>
      <c r="J45" s="66" t="s">
        <v>1642</v>
      </c>
      <c r="K45" s="67" t="s">
        <v>3360</v>
      </c>
      <c r="L45" s="68" t="s">
        <v>1642</v>
      </c>
      <c r="M45" s="68" t="s">
        <v>8</v>
      </c>
      <c r="N45" s="69">
        <v>0</v>
      </c>
      <c r="O45" s="68">
        <v>1647</v>
      </c>
      <c r="P45" s="71">
        <v>47300</v>
      </c>
    </row>
    <row r="46" spans="4:16" x14ac:dyDescent="0.25">
      <c r="H46" s="96">
        <v>4</v>
      </c>
      <c r="I46" s="66" t="s">
        <v>1642</v>
      </c>
      <c r="J46" s="66" t="s">
        <v>1642</v>
      </c>
      <c r="K46" s="67" t="s">
        <v>3360</v>
      </c>
      <c r="L46" s="68" t="s">
        <v>1642</v>
      </c>
      <c r="M46" s="68" t="s">
        <v>8</v>
      </c>
      <c r="N46" s="69">
        <v>0</v>
      </c>
      <c r="O46" s="68">
        <v>1906</v>
      </c>
      <c r="P46" s="71">
        <v>42675</v>
      </c>
    </row>
    <row r="47" spans="4:16" ht="26.25" x14ac:dyDescent="0.25">
      <c r="H47" s="96">
        <v>10</v>
      </c>
      <c r="I47" s="66">
        <v>50</v>
      </c>
      <c r="J47" s="66" t="s">
        <v>3365</v>
      </c>
      <c r="K47" s="67" t="s">
        <v>3366</v>
      </c>
      <c r="L47" s="68" t="s">
        <v>3367</v>
      </c>
      <c r="M47" s="68" t="s">
        <v>8</v>
      </c>
      <c r="N47" s="69">
        <v>0</v>
      </c>
      <c r="O47" s="68">
        <v>2317</v>
      </c>
      <c r="P47" s="71">
        <v>43955</v>
      </c>
    </row>
    <row r="48" spans="4:16" x14ac:dyDescent="0.25">
      <c r="H48" s="96">
        <v>2</v>
      </c>
      <c r="I48" s="66" t="s">
        <v>1642</v>
      </c>
      <c r="J48" s="66" t="s">
        <v>1642</v>
      </c>
      <c r="K48" s="67" t="s">
        <v>3357</v>
      </c>
      <c r="L48" s="68" t="s">
        <v>1642</v>
      </c>
      <c r="M48" s="68" t="s">
        <v>9</v>
      </c>
      <c r="N48" s="69">
        <v>0</v>
      </c>
      <c r="O48" s="68">
        <v>1549</v>
      </c>
      <c r="P48" s="71">
        <v>47300</v>
      </c>
    </row>
    <row r="49" spans="1:16" ht="26.25" x14ac:dyDescent="0.25">
      <c r="H49" s="96">
        <v>5</v>
      </c>
      <c r="I49" s="66">
        <v>441</v>
      </c>
      <c r="J49" s="66" t="s">
        <v>3368</v>
      </c>
      <c r="K49" s="67" t="s">
        <v>3360</v>
      </c>
      <c r="L49" s="68" t="s">
        <v>3369</v>
      </c>
      <c r="M49" s="68" t="s">
        <v>9</v>
      </c>
      <c r="N49" s="69">
        <v>0</v>
      </c>
      <c r="O49" s="68">
        <v>1647</v>
      </c>
      <c r="P49" s="71">
        <v>47300</v>
      </c>
    </row>
    <row r="50" spans="1:16" ht="26.25" x14ac:dyDescent="0.25">
      <c r="H50" s="96">
        <v>5</v>
      </c>
      <c r="I50" s="66">
        <v>459</v>
      </c>
      <c r="J50" s="66" t="s">
        <v>3370</v>
      </c>
      <c r="K50" s="67" t="s">
        <v>3360</v>
      </c>
      <c r="L50" s="68" t="s">
        <v>3369</v>
      </c>
      <c r="M50" s="68" t="s">
        <v>9</v>
      </c>
      <c r="N50" s="69">
        <v>0</v>
      </c>
      <c r="O50" s="68">
        <v>1647</v>
      </c>
      <c r="P50" s="71">
        <v>47300</v>
      </c>
    </row>
    <row r="51" spans="1:16" x14ac:dyDescent="0.25">
      <c r="H51" s="96">
        <v>2</v>
      </c>
      <c r="I51" s="66" t="s">
        <v>1642</v>
      </c>
      <c r="J51" s="66" t="s">
        <v>1642</v>
      </c>
      <c r="K51" s="67" t="s">
        <v>3360</v>
      </c>
      <c r="L51" s="68" t="s">
        <v>1642</v>
      </c>
      <c r="M51" s="68" t="s">
        <v>9</v>
      </c>
      <c r="N51" s="69">
        <v>0</v>
      </c>
      <c r="O51" s="68">
        <v>1647</v>
      </c>
      <c r="P51" s="71">
        <v>47300</v>
      </c>
    </row>
    <row r="52" spans="1:16" x14ac:dyDescent="0.25">
      <c r="H52" s="96">
        <v>2</v>
      </c>
      <c r="I52" s="66" t="s">
        <v>1642</v>
      </c>
      <c r="J52" s="66" t="s">
        <v>1642</v>
      </c>
      <c r="K52" s="67" t="s">
        <v>3360</v>
      </c>
      <c r="L52" s="68" t="s">
        <v>1642</v>
      </c>
      <c r="M52" s="68" t="s">
        <v>9</v>
      </c>
      <c r="N52" s="69">
        <v>0</v>
      </c>
      <c r="O52" s="68">
        <v>1906</v>
      </c>
      <c r="P52" s="71">
        <v>42675</v>
      </c>
    </row>
    <row r="56" spans="1:16" ht="15.75" thickBot="1" x14ac:dyDescent="0.3"/>
    <row r="57" spans="1:16" ht="45.75" customHeight="1" thickBot="1" x14ac:dyDescent="0.3">
      <c r="A57" s="697" t="s">
        <v>3371</v>
      </c>
      <c r="B57" s="50"/>
      <c r="C57" s="178"/>
      <c r="D57" s="9"/>
      <c r="E57" s="176"/>
      <c r="F57" s="10"/>
    </row>
    <row r="58" spans="1:16" ht="15" customHeight="1" thickTop="1" thickBot="1" x14ac:dyDescent="0.3">
      <c r="A58" s="11"/>
      <c r="B58" s="12"/>
      <c r="C58" s="176"/>
      <c r="D58" s="9"/>
      <c r="E58" s="176"/>
      <c r="F58" s="10"/>
    </row>
    <row r="59" spans="1:16" ht="45.75" customHeight="1" thickTop="1" thickBot="1" x14ac:dyDescent="0.3">
      <c r="A59" s="698" t="s">
        <v>16</v>
      </c>
      <c r="B59" s="12"/>
      <c r="C59" s="176"/>
      <c r="D59" s="9"/>
      <c r="E59" s="176"/>
      <c r="F59" s="10"/>
      <c r="H59" s="699" t="s">
        <v>17</v>
      </c>
      <c r="I59" s="54"/>
    </row>
    <row r="60" spans="1:16" ht="16.5" thickTop="1" thickBot="1" x14ac:dyDescent="0.3">
      <c r="A60" s="11"/>
      <c r="B60" s="12"/>
      <c r="C60" s="176"/>
      <c r="D60" s="9"/>
      <c r="E60" s="178"/>
      <c r="F60" s="14"/>
    </row>
    <row r="61" spans="1:16" ht="45.75" customHeight="1" thickTop="1" thickBot="1" x14ac:dyDescent="0.3">
      <c r="A61" s="685" t="s">
        <v>2</v>
      </c>
      <c r="B61" s="686" t="s">
        <v>3</v>
      </c>
      <c r="C61" s="687" t="s">
        <v>4</v>
      </c>
      <c r="D61" s="688" t="s">
        <v>5</v>
      </c>
      <c r="E61" s="689" t="s">
        <v>4</v>
      </c>
      <c r="F61" s="690" t="s">
        <v>6</v>
      </c>
      <c r="G61" s="55"/>
      <c r="H61" s="700" t="s">
        <v>18</v>
      </c>
      <c r="I61" s="701" t="s">
        <v>19</v>
      </c>
      <c r="J61" s="702" t="s">
        <v>20</v>
      </c>
      <c r="K61" s="702" t="s">
        <v>21</v>
      </c>
      <c r="L61" s="702" t="s">
        <v>22</v>
      </c>
      <c r="M61" s="702" t="s">
        <v>23</v>
      </c>
      <c r="N61" s="703" t="s">
        <v>6</v>
      </c>
      <c r="O61" s="702" t="s">
        <v>24</v>
      </c>
      <c r="P61" s="704" t="s">
        <v>25</v>
      </c>
    </row>
    <row r="62" spans="1:16" ht="27" thickTop="1" x14ac:dyDescent="0.25">
      <c r="A62" s="20" t="s">
        <v>7</v>
      </c>
      <c r="B62" s="21">
        <v>6</v>
      </c>
      <c r="C62" s="660">
        <f>B62/B$71</f>
        <v>0.75</v>
      </c>
      <c r="D62" s="23">
        <f>SUM(H62:H67)</f>
        <v>86</v>
      </c>
      <c r="E62" s="660">
        <f>D62/D$71</f>
        <v>0.68253968253968256</v>
      </c>
      <c r="F62" s="24"/>
      <c r="G62" s="316"/>
      <c r="H62" s="65">
        <v>10</v>
      </c>
      <c r="I62" s="66">
        <v>556</v>
      </c>
      <c r="J62" s="66" t="s">
        <v>3372</v>
      </c>
      <c r="K62" s="66" t="s">
        <v>3373</v>
      </c>
      <c r="L62" s="68" t="s">
        <v>3374</v>
      </c>
      <c r="M62" s="68" t="s">
        <v>7</v>
      </c>
      <c r="N62" s="69">
        <v>0</v>
      </c>
      <c r="O62" s="705">
        <v>1431</v>
      </c>
      <c r="P62" s="448">
        <v>43252</v>
      </c>
    </row>
    <row r="63" spans="1:16" ht="15" customHeight="1" x14ac:dyDescent="0.25">
      <c r="A63" s="25" t="s">
        <v>8</v>
      </c>
      <c r="B63" s="26">
        <v>1</v>
      </c>
      <c r="C63" s="660">
        <f>B63/B$71</f>
        <v>0.125</v>
      </c>
      <c r="D63" s="26">
        <v>10</v>
      </c>
      <c r="E63" s="660">
        <f>D63/D$71</f>
        <v>7.9365079365079361E-2</v>
      </c>
      <c r="F63" s="29"/>
      <c r="G63" s="136"/>
      <c r="H63" s="65">
        <v>30</v>
      </c>
      <c r="I63" s="66">
        <v>50</v>
      </c>
      <c r="J63" s="66" t="s">
        <v>3375</v>
      </c>
      <c r="K63" s="66" t="s">
        <v>3376</v>
      </c>
      <c r="L63" s="68" t="s">
        <v>3377</v>
      </c>
      <c r="M63" s="68" t="s">
        <v>7</v>
      </c>
      <c r="N63" s="69">
        <v>0</v>
      </c>
      <c r="O63" s="705">
        <v>1649</v>
      </c>
      <c r="P63" s="448">
        <v>47209</v>
      </c>
    </row>
    <row r="64" spans="1:16" ht="15" customHeight="1" x14ac:dyDescent="0.25">
      <c r="A64" s="25" t="s">
        <v>9</v>
      </c>
      <c r="B64" s="30">
        <v>1</v>
      </c>
      <c r="C64" s="660">
        <f>B64/B$71</f>
        <v>0.125</v>
      </c>
      <c r="D64" s="30">
        <v>30</v>
      </c>
      <c r="E64" s="660">
        <f>D64/D$71</f>
        <v>0.23809523809523808</v>
      </c>
      <c r="F64" s="29"/>
      <c r="H64" s="65">
        <v>13</v>
      </c>
      <c r="I64" s="66">
        <v>3350</v>
      </c>
      <c r="J64" s="66" t="s">
        <v>3378</v>
      </c>
      <c r="K64" s="66" t="s">
        <v>3379</v>
      </c>
      <c r="L64" s="68" t="s">
        <v>3380</v>
      </c>
      <c r="M64" s="68" t="s">
        <v>7</v>
      </c>
      <c r="N64" s="69">
        <v>0</v>
      </c>
      <c r="O64" s="705">
        <v>1895</v>
      </c>
      <c r="P64" s="448">
        <v>41974</v>
      </c>
    </row>
    <row r="65" spans="1:16" ht="15" customHeight="1" x14ac:dyDescent="0.25">
      <c r="A65" s="691" t="s">
        <v>10</v>
      </c>
      <c r="B65" s="692">
        <f>SUM(B62:B64)</f>
        <v>8</v>
      </c>
      <c r="C65" s="706">
        <f>SUM(C62:C64)</f>
        <v>1</v>
      </c>
      <c r="D65" s="707">
        <f>SUM(D62:D64)</f>
        <v>126</v>
      </c>
      <c r="E65" s="708">
        <f>SUM(E62:E64)</f>
        <v>1</v>
      </c>
      <c r="F65" s="694">
        <v>0</v>
      </c>
      <c r="G65" s="127"/>
      <c r="H65" s="65">
        <v>10</v>
      </c>
      <c r="I65" s="66">
        <v>237</v>
      </c>
      <c r="J65" s="66" t="s">
        <v>194</v>
      </c>
      <c r="K65" s="66" t="s">
        <v>3381</v>
      </c>
      <c r="L65" s="68" t="s">
        <v>3382</v>
      </c>
      <c r="M65" s="68" t="s">
        <v>7</v>
      </c>
      <c r="N65" s="69">
        <v>0</v>
      </c>
      <c r="O65" s="705">
        <v>2067</v>
      </c>
      <c r="P65" s="448">
        <v>43617</v>
      </c>
    </row>
    <row r="66" spans="1:16" ht="15" customHeight="1" x14ac:dyDescent="0.25">
      <c r="A66" s="26"/>
      <c r="B66" s="30"/>
      <c r="C66" s="39"/>
      <c r="D66" s="30"/>
      <c r="E66" s="40"/>
      <c r="F66" s="41"/>
      <c r="G66" s="127"/>
      <c r="H66" s="65">
        <v>12</v>
      </c>
      <c r="I66" s="66">
        <v>2050</v>
      </c>
      <c r="J66" s="66" t="s">
        <v>3383</v>
      </c>
      <c r="K66" s="66" t="s">
        <v>3384</v>
      </c>
      <c r="L66" s="68" t="s">
        <v>3385</v>
      </c>
      <c r="M66" s="68" t="s">
        <v>7</v>
      </c>
      <c r="N66" s="69">
        <v>0</v>
      </c>
      <c r="O66" s="705">
        <v>2310</v>
      </c>
      <c r="P66" s="448">
        <v>43617</v>
      </c>
    </row>
    <row r="67" spans="1:16" ht="15" customHeight="1" x14ac:dyDescent="0.25">
      <c r="A67" s="26" t="s">
        <v>11</v>
      </c>
      <c r="B67" s="30">
        <v>0</v>
      </c>
      <c r="C67" s="709">
        <v>0</v>
      </c>
      <c r="D67" s="30">
        <v>0</v>
      </c>
      <c r="E67" s="709">
        <v>0</v>
      </c>
      <c r="F67" s="413">
        <v>0</v>
      </c>
      <c r="G67" s="127"/>
      <c r="H67" s="65">
        <v>11</v>
      </c>
      <c r="I67" s="66">
        <v>832</v>
      </c>
      <c r="J67" s="66" t="s">
        <v>3386</v>
      </c>
      <c r="K67" s="66" t="s">
        <v>3387</v>
      </c>
      <c r="L67" s="68" t="s">
        <v>3388</v>
      </c>
      <c r="M67" s="68" t="s">
        <v>7</v>
      </c>
      <c r="N67" s="69">
        <v>0</v>
      </c>
      <c r="O67" s="705">
        <v>2711</v>
      </c>
      <c r="P67" s="448">
        <v>44927</v>
      </c>
    </row>
    <row r="68" spans="1:16" ht="15" customHeight="1" x14ac:dyDescent="0.25">
      <c r="A68" s="26" t="s">
        <v>12</v>
      </c>
      <c r="B68" s="30">
        <v>0</v>
      </c>
      <c r="C68" s="709">
        <v>0</v>
      </c>
      <c r="D68" s="30">
        <v>0</v>
      </c>
      <c r="E68" s="709">
        <v>0</v>
      </c>
      <c r="F68" s="413">
        <v>0</v>
      </c>
      <c r="G68" s="136"/>
      <c r="H68" s="65">
        <v>10</v>
      </c>
      <c r="I68" s="66">
        <v>150</v>
      </c>
      <c r="J68" s="66" t="s">
        <v>3202</v>
      </c>
      <c r="K68" s="66" t="s">
        <v>3389</v>
      </c>
      <c r="L68" s="68" t="s">
        <v>3390</v>
      </c>
      <c r="M68" s="68" t="s">
        <v>8</v>
      </c>
      <c r="N68" s="69">
        <v>0</v>
      </c>
      <c r="O68" s="705">
        <v>1430</v>
      </c>
      <c r="P68" s="448">
        <v>43252</v>
      </c>
    </row>
    <row r="69" spans="1:16" ht="15" customHeight="1" x14ac:dyDescent="0.25">
      <c r="A69" s="691" t="s">
        <v>13</v>
      </c>
      <c r="B69" s="692">
        <v>0</v>
      </c>
      <c r="C69" s="710">
        <v>0</v>
      </c>
      <c r="D69" s="692">
        <v>0</v>
      </c>
      <c r="E69" s="710">
        <v>0</v>
      </c>
      <c r="F69" s="711">
        <v>0</v>
      </c>
      <c r="H69" s="65">
        <v>30</v>
      </c>
      <c r="I69" s="66">
        <v>1675</v>
      </c>
      <c r="J69" s="66" t="s">
        <v>3391</v>
      </c>
      <c r="K69" s="66" t="s">
        <v>3384</v>
      </c>
      <c r="L69" s="68" t="s">
        <v>3392</v>
      </c>
      <c r="M69" s="68" t="s">
        <v>9</v>
      </c>
      <c r="N69" s="69">
        <v>0</v>
      </c>
      <c r="O69" s="705">
        <v>1901</v>
      </c>
      <c r="P69" s="448">
        <v>47574</v>
      </c>
    </row>
    <row r="70" spans="1:16" ht="15" customHeight="1" x14ac:dyDescent="0.25">
      <c r="A70" s="44"/>
      <c r="B70" s="30"/>
      <c r="C70" s="45"/>
      <c r="D70" s="30"/>
      <c r="E70" s="46"/>
      <c r="F70" s="47"/>
      <c r="G70" s="127"/>
      <c r="H70" s="128"/>
      <c r="I70" s="90"/>
    </row>
    <row r="71" spans="1:16" ht="15" customHeight="1" x14ac:dyDescent="0.25">
      <c r="A71" s="695" t="s">
        <v>2346</v>
      </c>
      <c r="B71" s="696">
        <f>SUM(B65:B70)</f>
        <v>8</v>
      </c>
      <c r="C71" s="693">
        <f>SUM(C65:C70)</f>
        <v>1</v>
      </c>
      <c r="D71" s="712">
        <f>SUM(D65:D70)</f>
        <v>126</v>
      </c>
      <c r="E71" s="693">
        <f>SUM(E65:E70)</f>
        <v>1</v>
      </c>
      <c r="F71" s="694">
        <v>0</v>
      </c>
    </row>
    <row r="72" spans="1:16" ht="15" customHeight="1" x14ac:dyDescent="0.25"/>
    <row r="73" spans="1:16" ht="15" customHeight="1" x14ac:dyDescent="0.25"/>
    <row r="74" spans="1:16" ht="15" customHeight="1" thickBot="1" x14ac:dyDescent="0.3"/>
    <row r="75" spans="1:16" ht="45.75" customHeight="1" thickBot="1" x14ac:dyDescent="0.3">
      <c r="A75" s="697" t="s">
        <v>3393</v>
      </c>
      <c r="B75" s="50"/>
      <c r="C75" s="178"/>
      <c r="D75" s="9"/>
      <c r="E75" s="176"/>
      <c r="F75" s="10"/>
    </row>
    <row r="76" spans="1:16" ht="15" customHeight="1" thickTop="1" thickBot="1" x14ac:dyDescent="0.3">
      <c r="A76" s="11"/>
      <c r="B76" s="12"/>
      <c r="C76" s="176"/>
      <c r="D76" s="9"/>
      <c r="E76" s="176"/>
      <c r="F76" s="10"/>
    </row>
    <row r="77" spans="1:16" ht="45.75" customHeight="1" thickTop="1" thickBot="1" x14ac:dyDescent="0.3">
      <c r="A77" s="698" t="s">
        <v>16</v>
      </c>
      <c r="B77" s="12"/>
      <c r="C77" s="176"/>
      <c r="D77" s="9"/>
      <c r="E77" s="176"/>
      <c r="F77" s="10"/>
      <c r="H77" s="699" t="s">
        <v>17</v>
      </c>
      <c r="I77" s="54"/>
    </row>
    <row r="78" spans="1:16" ht="15" customHeight="1" thickTop="1" thickBot="1" x14ac:dyDescent="0.3">
      <c r="A78" s="11"/>
      <c r="B78" s="12"/>
      <c r="C78" s="176"/>
      <c r="D78" s="9"/>
      <c r="E78" s="178"/>
      <c r="F78" s="14"/>
    </row>
    <row r="79" spans="1:16" ht="45.75" customHeight="1" thickTop="1" thickBot="1" x14ac:dyDescent="0.3">
      <c r="A79" s="685" t="s">
        <v>2</v>
      </c>
      <c r="B79" s="686" t="s">
        <v>3</v>
      </c>
      <c r="C79" s="687" t="s">
        <v>4</v>
      </c>
      <c r="D79" s="688" t="s">
        <v>5</v>
      </c>
      <c r="E79" s="689" t="s">
        <v>4</v>
      </c>
      <c r="F79" s="690" t="s">
        <v>6</v>
      </c>
      <c r="G79" s="55"/>
      <c r="H79" s="700" t="s">
        <v>18</v>
      </c>
      <c r="I79" s="701" t="s">
        <v>19</v>
      </c>
      <c r="J79" s="702" t="s">
        <v>20</v>
      </c>
      <c r="K79" s="702" t="s">
        <v>21</v>
      </c>
      <c r="L79" s="702" t="s">
        <v>22</v>
      </c>
      <c r="M79" s="702" t="s">
        <v>23</v>
      </c>
      <c r="N79" s="703" t="s">
        <v>6</v>
      </c>
      <c r="O79" s="702" t="s">
        <v>24</v>
      </c>
      <c r="P79" s="704" t="s">
        <v>25</v>
      </c>
    </row>
    <row r="80" spans="1:16" ht="15" customHeight="1" thickTop="1" x14ac:dyDescent="0.25">
      <c r="A80" s="20" t="s">
        <v>7</v>
      </c>
      <c r="B80" s="21">
        <v>6</v>
      </c>
      <c r="C80" s="27">
        <f>B80/B$89</f>
        <v>0.14634146341463414</v>
      </c>
      <c r="D80" s="23">
        <f>SUM(H80:H85)</f>
        <v>91</v>
      </c>
      <c r="E80" s="27">
        <f>D80/D$89</f>
        <v>0.3905579399141631</v>
      </c>
      <c r="F80" s="24"/>
      <c r="G80" s="316"/>
      <c r="H80" s="96">
        <v>4</v>
      </c>
      <c r="I80" s="66" t="s">
        <v>1642</v>
      </c>
      <c r="J80" s="66" t="s">
        <v>1642</v>
      </c>
      <c r="K80" s="67" t="s">
        <v>3394</v>
      </c>
      <c r="L80" s="68" t="s">
        <v>1642</v>
      </c>
      <c r="M80" s="68" t="s">
        <v>7</v>
      </c>
      <c r="N80" s="69">
        <v>0</v>
      </c>
      <c r="O80" s="68">
        <v>1024</v>
      </c>
      <c r="P80" s="71">
        <v>45170</v>
      </c>
    </row>
    <row r="81" spans="1:16" ht="15" customHeight="1" x14ac:dyDescent="0.25">
      <c r="A81" s="25" t="s">
        <v>8</v>
      </c>
      <c r="B81" s="26">
        <v>6</v>
      </c>
      <c r="C81" s="27">
        <f>B81/B$89</f>
        <v>0.14634146341463414</v>
      </c>
      <c r="D81" s="28">
        <f>SUM(H86:H91)</f>
        <v>24</v>
      </c>
      <c r="E81" s="27">
        <f>D81/D$89</f>
        <v>0.10300429184549356</v>
      </c>
      <c r="F81" s="29"/>
      <c r="G81" s="136"/>
      <c r="H81" s="96">
        <v>4</v>
      </c>
      <c r="I81" s="66" t="s">
        <v>1642</v>
      </c>
      <c r="J81" s="66" t="s">
        <v>1642</v>
      </c>
      <c r="K81" s="67" t="s">
        <v>3394</v>
      </c>
      <c r="L81" s="68" t="s">
        <v>1642</v>
      </c>
      <c r="M81" s="68" t="s">
        <v>7</v>
      </c>
      <c r="N81" s="69">
        <v>0</v>
      </c>
      <c r="O81" s="68">
        <v>1024</v>
      </c>
      <c r="P81" s="71">
        <v>45170</v>
      </c>
    </row>
    <row r="82" spans="1:16" ht="15" customHeight="1" x14ac:dyDescent="0.25">
      <c r="A82" s="25" t="s">
        <v>9</v>
      </c>
      <c r="B82" s="30">
        <v>29</v>
      </c>
      <c r="C82" s="27">
        <f>B82/B$89</f>
        <v>0.70731707317073167</v>
      </c>
      <c r="D82" s="32">
        <f>SUM(H92:H120)</f>
        <v>118</v>
      </c>
      <c r="E82" s="27">
        <f>D82/D$89</f>
        <v>0.50643776824034337</v>
      </c>
      <c r="F82" s="29"/>
      <c r="H82" s="96">
        <v>26</v>
      </c>
      <c r="I82" s="66">
        <v>900</v>
      </c>
      <c r="J82" s="66" t="s">
        <v>3395</v>
      </c>
      <c r="K82" s="67" t="s">
        <v>3394</v>
      </c>
      <c r="L82" s="68" t="s">
        <v>3396</v>
      </c>
      <c r="M82" s="68" t="s">
        <v>7</v>
      </c>
      <c r="N82" s="69">
        <v>0</v>
      </c>
      <c r="O82" s="68">
        <v>1193</v>
      </c>
      <c r="P82" s="71">
        <v>45261</v>
      </c>
    </row>
    <row r="83" spans="1:16" ht="15" customHeight="1" x14ac:dyDescent="0.25">
      <c r="A83" s="691" t="s">
        <v>10</v>
      </c>
      <c r="B83" s="692">
        <f>SUM(B80:B82)</f>
        <v>41</v>
      </c>
      <c r="C83" s="693">
        <f t="shared" ref="C83:F83" si="6">SUM(C80:C82)</f>
        <v>1</v>
      </c>
      <c r="D83" s="692">
        <f t="shared" si="6"/>
        <v>233</v>
      </c>
      <c r="E83" s="693">
        <f t="shared" si="6"/>
        <v>1</v>
      </c>
      <c r="F83" s="694">
        <f t="shared" si="6"/>
        <v>0</v>
      </c>
      <c r="G83" s="127"/>
      <c r="H83" s="96">
        <v>26</v>
      </c>
      <c r="I83" s="66">
        <v>8590</v>
      </c>
      <c r="J83" s="66" t="s">
        <v>3397</v>
      </c>
      <c r="K83" s="67" t="s">
        <v>3394</v>
      </c>
      <c r="L83" s="68" t="s">
        <v>3398</v>
      </c>
      <c r="M83" s="68" t="s">
        <v>7</v>
      </c>
      <c r="N83" s="69">
        <v>0</v>
      </c>
      <c r="O83" s="68">
        <v>1193</v>
      </c>
      <c r="P83" s="71">
        <v>45261</v>
      </c>
    </row>
    <row r="84" spans="1:16" ht="15" customHeight="1" x14ac:dyDescent="0.25">
      <c r="A84" s="26"/>
      <c r="B84" s="30"/>
      <c r="C84" s="39"/>
      <c r="D84" s="30"/>
      <c r="E84" s="40"/>
      <c r="F84" s="41"/>
      <c r="G84" s="127"/>
      <c r="H84" s="96">
        <v>16</v>
      </c>
      <c r="I84" s="66">
        <v>3005</v>
      </c>
      <c r="J84" s="66" t="s">
        <v>3399</v>
      </c>
      <c r="K84" s="67" t="s">
        <v>3394</v>
      </c>
      <c r="L84" s="68" t="s">
        <v>3400</v>
      </c>
      <c r="M84" s="68" t="s">
        <v>7</v>
      </c>
      <c r="N84" s="69">
        <v>0</v>
      </c>
      <c r="O84" s="68">
        <v>1542</v>
      </c>
      <c r="P84" s="71">
        <v>46388</v>
      </c>
    </row>
    <row r="85" spans="1:16" ht="15" customHeight="1" x14ac:dyDescent="0.25">
      <c r="A85" s="26" t="s">
        <v>11</v>
      </c>
      <c r="B85" s="30">
        <v>0</v>
      </c>
      <c r="C85" s="27">
        <v>0</v>
      </c>
      <c r="D85" s="32">
        <v>0</v>
      </c>
      <c r="E85" s="27">
        <v>0</v>
      </c>
      <c r="F85" s="413"/>
      <c r="G85" s="127"/>
      <c r="H85" s="96">
        <v>15</v>
      </c>
      <c r="I85" s="66">
        <v>14180</v>
      </c>
      <c r="J85" s="66" t="s">
        <v>3401</v>
      </c>
      <c r="K85" s="67" t="s">
        <v>3394</v>
      </c>
      <c r="L85" s="68" t="s">
        <v>3402</v>
      </c>
      <c r="M85" s="68" t="s">
        <v>7</v>
      </c>
      <c r="N85" s="69">
        <v>0</v>
      </c>
      <c r="O85" s="68">
        <v>2708</v>
      </c>
      <c r="P85" s="71">
        <v>44682</v>
      </c>
    </row>
    <row r="86" spans="1:16" ht="15" customHeight="1" x14ac:dyDescent="0.25">
      <c r="A86" s="26" t="s">
        <v>12</v>
      </c>
      <c r="B86" s="30">
        <v>0</v>
      </c>
      <c r="C86" s="27">
        <v>0</v>
      </c>
      <c r="D86" s="32">
        <v>0</v>
      </c>
      <c r="E86" s="27">
        <v>0</v>
      </c>
      <c r="F86" s="413"/>
      <c r="G86" s="136"/>
      <c r="H86" s="96">
        <v>6</v>
      </c>
      <c r="I86" s="66">
        <v>2</v>
      </c>
      <c r="J86" s="66" t="s">
        <v>3403</v>
      </c>
      <c r="K86" s="67" t="s">
        <v>3394</v>
      </c>
      <c r="L86" s="68" t="s">
        <v>3404</v>
      </c>
      <c r="M86" s="68" t="s">
        <v>8</v>
      </c>
      <c r="N86" s="69">
        <v>0</v>
      </c>
      <c r="O86" s="68">
        <v>1024</v>
      </c>
      <c r="P86" s="71">
        <v>45170</v>
      </c>
    </row>
    <row r="87" spans="1:16" ht="15" customHeight="1" x14ac:dyDescent="0.25">
      <c r="A87" s="691" t="s">
        <v>13</v>
      </c>
      <c r="B87" s="692">
        <f>SUM(B85:B86)</f>
        <v>0</v>
      </c>
      <c r="C87" s="693">
        <f t="shared" ref="C87:F87" si="7">SUM(C85:C86)</f>
        <v>0</v>
      </c>
      <c r="D87" s="692">
        <f t="shared" si="7"/>
        <v>0</v>
      </c>
      <c r="E87" s="693">
        <f t="shared" si="7"/>
        <v>0</v>
      </c>
      <c r="F87" s="694">
        <f t="shared" si="7"/>
        <v>0</v>
      </c>
      <c r="H87" s="96">
        <v>6</v>
      </c>
      <c r="I87" s="66">
        <v>14</v>
      </c>
      <c r="J87" s="66" t="s">
        <v>3403</v>
      </c>
      <c r="K87" s="67" t="s">
        <v>3394</v>
      </c>
      <c r="L87" s="68" t="s">
        <v>3404</v>
      </c>
      <c r="M87" s="68" t="s">
        <v>8</v>
      </c>
      <c r="N87" s="69">
        <v>0</v>
      </c>
      <c r="O87" s="68">
        <v>1024</v>
      </c>
      <c r="P87" s="71">
        <v>45170</v>
      </c>
    </row>
    <row r="88" spans="1:16" ht="15" customHeight="1" x14ac:dyDescent="0.25">
      <c r="A88" s="44"/>
      <c r="B88" s="30"/>
      <c r="C88" s="45"/>
      <c r="D88" s="30"/>
      <c r="E88" s="46"/>
      <c r="F88" s="47"/>
      <c r="G88" s="127"/>
      <c r="H88" s="96">
        <v>2</v>
      </c>
      <c r="I88" s="66" t="s">
        <v>1642</v>
      </c>
      <c r="J88" s="66" t="s">
        <v>1642</v>
      </c>
      <c r="K88" s="67" t="s">
        <v>3394</v>
      </c>
      <c r="L88" s="68" t="s">
        <v>1642</v>
      </c>
      <c r="M88" s="68" t="s">
        <v>8</v>
      </c>
      <c r="N88" s="69">
        <v>0</v>
      </c>
      <c r="O88" s="68">
        <v>1024</v>
      </c>
      <c r="P88" s="71">
        <v>45170</v>
      </c>
    </row>
    <row r="89" spans="1:16" ht="15" customHeight="1" x14ac:dyDescent="0.25">
      <c r="A89" s="695" t="s">
        <v>2346</v>
      </c>
      <c r="B89" s="696">
        <f>SUM(B83,B87)</f>
        <v>41</v>
      </c>
      <c r="C89" s="693">
        <f t="shared" ref="C89:F89" si="8">SUM(C83,C87)</f>
        <v>1</v>
      </c>
      <c r="D89" s="696">
        <f t="shared" si="8"/>
        <v>233</v>
      </c>
      <c r="E89" s="693">
        <f t="shared" si="8"/>
        <v>1</v>
      </c>
      <c r="F89" s="694">
        <f t="shared" si="8"/>
        <v>0</v>
      </c>
      <c r="H89" s="96">
        <v>2</v>
      </c>
      <c r="I89" s="66" t="s">
        <v>1642</v>
      </c>
      <c r="J89" s="66" t="s">
        <v>1642</v>
      </c>
      <c r="K89" s="67" t="s">
        <v>3394</v>
      </c>
      <c r="L89" s="68" t="s">
        <v>1642</v>
      </c>
      <c r="M89" s="68" t="s">
        <v>8</v>
      </c>
      <c r="N89" s="69">
        <v>0</v>
      </c>
      <c r="O89" s="68">
        <v>1024</v>
      </c>
      <c r="P89" s="71">
        <v>45170</v>
      </c>
    </row>
    <row r="90" spans="1:16" ht="15" customHeight="1" x14ac:dyDescent="0.25">
      <c r="H90" s="96">
        <v>2</v>
      </c>
      <c r="I90" s="66" t="s">
        <v>1642</v>
      </c>
      <c r="J90" s="66" t="s">
        <v>1642</v>
      </c>
      <c r="K90" s="67" t="s">
        <v>3394</v>
      </c>
      <c r="L90" s="68" t="s">
        <v>1642</v>
      </c>
      <c r="M90" s="68" t="s">
        <v>8</v>
      </c>
      <c r="N90" s="69">
        <v>0</v>
      </c>
      <c r="O90" s="68">
        <v>1024</v>
      </c>
      <c r="P90" s="71">
        <v>45170</v>
      </c>
    </row>
    <row r="91" spans="1:16" ht="15" customHeight="1" x14ac:dyDescent="0.25">
      <c r="H91" s="96">
        <v>6</v>
      </c>
      <c r="I91" s="66">
        <v>7300</v>
      </c>
      <c r="J91" s="66" t="s">
        <v>3405</v>
      </c>
      <c r="K91" s="67" t="s">
        <v>3394</v>
      </c>
      <c r="L91" s="68" t="s">
        <v>3406</v>
      </c>
      <c r="M91" s="68" t="s">
        <v>8</v>
      </c>
      <c r="N91" s="69">
        <v>0</v>
      </c>
      <c r="O91" s="68">
        <v>1542</v>
      </c>
      <c r="P91" s="71">
        <v>46388</v>
      </c>
    </row>
    <row r="92" spans="1:16" ht="15" customHeight="1" x14ac:dyDescent="0.25">
      <c r="H92" s="96">
        <v>6</v>
      </c>
      <c r="I92" s="66">
        <v>5</v>
      </c>
      <c r="J92" s="66" t="s">
        <v>3403</v>
      </c>
      <c r="K92" s="67" t="s">
        <v>3394</v>
      </c>
      <c r="L92" s="68" t="s">
        <v>3404</v>
      </c>
      <c r="M92" s="68" t="s">
        <v>9</v>
      </c>
      <c r="N92" s="69">
        <v>0</v>
      </c>
      <c r="O92" s="68">
        <v>1024</v>
      </c>
      <c r="P92" s="71">
        <v>45170</v>
      </c>
    </row>
    <row r="93" spans="1:16" ht="15" customHeight="1" x14ac:dyDescent="0.25">
      <c r="H93" s="96">
        <v>6</v>
      </c>
      <c r="I93" s="66">
        <v>21</v>
      </c>
      <c r="J93" s="66" t="s">
        <v>3403</v>
      </c>
      <c r="K93" s="67" t="s">
        <v>3394</v>
      </c>
      <c r="L93" s="68" t="s">
        <v>3404</v>
      </c>
      <c r="M93" s="68" t="s">
        <v>9</v>
      </c>
      <c r="N93" s="69">
        <v>0</v>
      </c>
      <c r="O93" s="68">
        <v>1024</v>
      </c>
      <c r="P93" s="71">
        <v>45170</v>
      </c>
    </row>
    <row r="94" spans="1:16" ht="15" customHeight="1" x14ac:dyDescent="0.25">
      <c r="H94" s="96">
        <v>4</v>
      </c>
      <c r="I94" s="66" t="s">
        <v>1642</v>
      </c>
      <c r="J94" s="66" t="s">
        <v>1642</v>
      </c>
      <c r="K94" s="67" t="s">
        <v>3394</v>
      </c>
      <c r="L94" s="68" t="s">
        <v>1642</v>
      </c>
      <c r="M94" s="68" t="s">
        <v>9</v>
      </c>
      <c r="N94" s="69">
        <v>0</v>
      </c>
      <c r="O94" s="68">
        <v>1024</v>
      </c>
      <c r="P94" s="71">
        <v>45170</v>
      </c>
    </row>
    <row r="95" spans="1:16" ht="15" customHeight="1" x14ac:dyDescent="0.25">
      <c r="H95" s="96">
        <v>6</v>
      </c>
      <c r="I95" s="66">
        <v>45</v>
      </c>
      <c r="J95" s="66" t="s">
        <v>3403</v>
      </c>
      <c r="K95" s="67" t="s">
        <v>3394</v>
      </c>
      <c r="L95" s="68" t="s">
        <v>3404</v>
      </c>
      <c r="M95" s="68" t="s">
        <v>9</v>
      </c>
      <c r="N95" s="69">
        <v>0</v>
      </c>
      <c r="O95" s="68">
        <v>1024</v>
      </c>
      <c r="P95" s="71">
        <v>45170</v>
      </c>
    </row>
    <row r="96" spans="1:16" ht="15" customHeight="1" x14ac:dyDescent="0.25">
      <c r="H96" s="96">
        <v>2</v>
      </c>
      <c r="I96" s="66" t="s">
        <v>1642</v>
      </c>
      <c r="J96" s="66" t="s">
        <v>1642</v>
      </c>
      <c r="K96" s="67" t="s">
        <v>3394</v>
      </c>
      <c r="L96" s="68" t="s">
        <v>1642</v>
      </c>
      <c r="M96" s="68" t="s">
        <v>9</v>
      </c>
      <c r="N96" s="69">
        <v>0</v>
      </c>
      <c r="O96" s="68">
        <v>1024</v>
      </c>
      <c r="P96" s="71">
        <v>45170</v>
      </c>
    </row>
    <row r="97" spans="8:16" ht="15" customHeight="1" x14ac:dyDescent="0.25">
      <c r="H97" s="96">
        <v>2</v>
      </c>
      <c r="I97" s="66" t="s">
        <v>1642</v>
      </c>
      <c r="J97" s="66" t="s">
        <v>1642</v>
      </c>
      <c r="K97" s="67" t="s">
        <v>3394</v>
      </c>
      <c r="L97" s="68" t="s">
        <v>1642</v>
      </c>
      <c r="M97" s="68" t="s">
        <v>9</v>
      </c>
      <c r="N97" s="69">
        <v>0</v>
      </c>
      <c r="O97" s="68">
        <v>1024</v>
      </c>
      <c r="P97" s="71">
        <v>45170</v>
      </c>
    </row>
    <row r="98" spans="8:16" ht="15" customHeight="1" x14ac:dyDescent="0.25">
      <c r="H98" s="96">
        <v>6</v>
      </c>
      <c r="I98" s="66">
        <v>35</v>
      </c>
      <c r="J98" s="66" t="s">
        <v>3403</v>
      </c>
      <c r="K98" s="67" t="s">
        <v>3394</v>
      </c>
      <c r="L98" s="68" t="s">
        <v>3404</v>
      </c>
      <c r="M98" s="68" t="s">
        <v>9</v>
      </c>
      <c r="N98" s="69">
        <v>0</v>
      </c>
      <c r="O98" s="68">
        <v>1024</v>
      </c>
      <c r="P98" s="71">
        <v>45170</v>
      </c>
    </row>
    <row r="99" spans="8:16" ht="15" customHeight="1" x14ac:dyDescent="0.25">
      <c r="H99" s="96">
        <v>2</v>
      </c>
      <c r="I99" s="66" t="s">
        <v>1642</v>
      </c>
      <c r="J99" s="66" t="s">
        <v>1642</v>
      </c>
      <c r="K99" s="67" t="s">
        <v>3394</v>
      </c>
      <c r="L99" s="68" t="s">
        <v>1642</v>
      </c>
      <c r="M99" s="68" t="s">
        <v>9</v>
      </c>
      <c r="N99" s="69">
        <v>0</v>
      </c>
      <c r="O99" s="68">
        <v>1024</v>
      </c>
      <c r="P99" s="71">
        <v>45170</v>
      </c>
    </row>
    <row r="100" spans="8:16" ht="15" customHeight="1" x14ac:dyDescent="0.25">
      <c r="H100" s="96">
        <v>2</v>
      </c>
      <c r="I100" s="66" t="s">
        <v>1642</v>
      </c>
      <c r="J100" s="66" t="s">
        <v>1642</v>
      </c>
      <c r="K100" s="67" t="s">
        <v>3394</v>
      </c>
      <c r="L100" s="68" t="s">
        <v>1642</v>
      </c>
      <c r="M100" s="68" t="s">
        <v>9</v>
      </c>
      <c r="N100" s="69">
        <v>0</v>
      </c>
      <c r="O100" s="68">
        <v>1024</v>
      </c>
      <c r="P100" s="71">
        <v>45170</v>
      </c>
    </row>
    <row r="101" spans="8:16" ht="15" customHeight="1" x14ac:dyDescent="0.25">
      <c r="H101" s="96">
        <v>2</v>
      </c>
      <c r="I101" s="66" t="s">
        <v>1642</v>
      </c>
      <c r="J101" s="66" t="s">
        <v>1642</v>
      </c>
      <c r="K101" s="67" t="s">
        <v>3394</v>
      </c>
      <c r="L101" s="68" t="s">
        <v>1642</v>
      </c>
      <c r="M101" s="68" t="s">
        <v>9</v>
      </c>
      <c r="N101" s="69">
        <v>0</v>
      </c>
      <c r="O101" s="68">
        <v>1024</v>
      </c>
      <c r="P101" s="71">
        <v>45170</v>
      </c>
    </row>
    <row r="102" spans="8:16" ht="15" customHeight="1" x14ac:dyDescent="0.25">
      <c r="H102" s="96">
        <v>2</v>
      </c>
      <c r="I102" s="66" t="s">
        <v>1642</v>
      </c>
      <c r="J102" s="66" t="s">
        <v>1642</v>
      </c>
      <c r="K102" s="67" t="s">
        <v>3394</v>
      </c>
      <c r="L102" s="68" t="s">
        <v>1642</v>
      </c>
      <c r="M102" s="68" t="s">
        <v>9</v>
      </c>
      <c r="N102" s="69">
        <v>0</v>
      </c>
      <c r="O102" s="68">
        <v>1024</v>
      </c>
      <c r="P102" s="71">
        <v>45170</v>
      </c>
    </row>
    <row r="103" spans="8:16" ht="15" customHeight="1" x14ac:dyDescent="0.25">
      <c r="H103" s="96">
        <v>2</v>
      </c>
      <c r="I103" s="66" t="s">
        <v>1642</v>
      </c>
      <c r="J103" s="66" t="s">
        <v>1642</v>
      </c>
      <c r="K103" s="67" t="s">
        <v>3394</v>
      </c>
      <c r="L103" s="68" t="s">
        <v>1642</v>
      </c>
      <c r="M103" s="68" t="s">
        <v>9</v>
      </c>
      <c r="N103" s="69">
        <v>0</v>
      </c>
      <c r="O103" s="68">
        <v>1024</v>
      </c>
      <c r="P103" s="71">
        <v>45170</v>
      </c>
    </row>
    <row r="104" spans="8:16" ht="15" customHeight="1" x14ac:dyDescent="0.25">
      <c r="H104" s="96">
        <v>4</v>
      </c>
      <c r="I104" s="66" t="s">
        <v>1642</v>
      </c>
      <c r="J104" s="66" t="s">
        <v>1642</v>
      </c>
      <c r="K104" s="67" t="s">
        <v>3394</v>
      </c>
      <c r="L104" s="68" t="s">
        <v>1642</v>
      </c>
      <c r="M104" s="68" t="s">
        <v>9</v>
      </c>
      <c r="N104" s="69">
        <v>0</v>
      </c>
      <c r="O104" s="68">
        <v>1024</v>
      </c>
      <c r="P104" s="71">
        <v>45170</v>
      </c>
    </row>
    <row r="105" spans="8:16" ht="15" customHeight="1" x14ac:dyDescent="0.25">
      <c r="H105" s="96">
        <v>6</v>
      </c>
      <c r="I105" s="66">
        <v>54</v>
      </c>
      <c r="J105" s="66" t="s">
        <v>3403</v>
      </c>
      <c r="K105" s="67" t="s">
        <v>3394</v>
      </c>
      <c r="L105" s="68" t="s">
        <v>3404</v>
      </c>
      <c r="M105" s="68" t="s">
        <v>9</v>
      </c>
      <c r="N105" s="69">
        <v>0</v>
      </c>
      <c r="O105" s="68">
        <v>1024</v>
      </c>
      <c r="P105" s="71">
        <v>45170</v>
      </c>
    </row>
    <row r="106" spans="8:16" ht="15" customHeight="1" x14ac:dyDescent="0.25">
      <c r="H106" s="96">
        <v>2</v>
      </c>
      <c r="I106" s="66" t="s">
        <v>1642</v>
      </c>
      <c r="J106" s="66" t="s">
        <v>1642</v>
      </c>
      <c r="K106" s="67" t="s">
        <v>3394</v>
      </c>
      <c r="L106" s="68" t="s">
        <v>1642</v>
      </c>
      <c r="M106" s="68" t="s">
        <v>9</v>
      </c>
      <c r="N106" s="69">
        <v>0</v>
      </c>
      <c r="O106" s="68">
        <v>1024</v>
      </c>
      <c r="P106" s="71">
        <v>45170</v>
      </c>
    </row>
    <row r="107" spans="8:16" ht="15" customHeight="1" x14ac:dyDescent="0.25">
      <c r="H107" s="96">
        <v>2</v>
      </c>
      <c r="I107" s="66" t="s">
        <v>1642</v>
      </c>
      <c r="J107" s="66" t="s">
        <v>1642</v>
      </c>
      <c r="K107" s="67" t="s">
        <v>3394</v>
      </c>
      <c r="L107" s="68" t="s">
        <v>1642</v>
      </c>
      <c r="M107" s="68" t="s">
        <v>9</v>
      </c>
      <c r="N107" s="69">
        <v>0</v>
      </c>
      <c r="O107" s="68">
        <v>1024</v>
      </c>
      <c r="P107" s="71">
        <v>45170</v>
      </c>
    </row>
    <row r="108" spans="8:16" ht="15" customHeight="1" x14ac:dyDescent="0.25">
      <c r="H108" s="96">
        <v>2</v>
      </c>
      <c r="I108" s="66" t="s">
        <v>1642</v>
      </c>
      <c r="J108" s="66" t="s">
        <v>1642</v>
      </c>
      <c r="K108" s="67" t="s">
        <v>3394</v>
      </c>
      <c r="L108" s="68" t="s">
        <v>1642</v>
      </c>
      <c r="M108" s="68" t="s">
        <v>9</v>
      </c>
      <c r="N108" s="69">
        <v>0</v>
      </c>
      <c r="O108" s="68">
        <v>1024</v>
      </c>
      <c r="P108" s="71">
        <v>45170</v>
      </c>
    </row>
    <row r="109" spans="8:16" ht="15" customHeight="1" x14ac:dyDescent="0.25">
      <c r="H109" s="96">
        <v>2</v>
      </c>
      <c r="I109" s="66" t="s">
        <v>1642</v>
      </c>
      <c r="J109" s="66" t="s">
        <v>1642</v>
      </c>
      <c r="K109" s="67" t="s">
        <v>3394</v>
      </c>
      <c r="L109" s="68" t="s">
        <v>1642</v>
      </c>
      <c r="M109" s="68" t="s">
        <v>9</v>
      </c>
      <c r="N109" s="69">
        <v>0</v>
      </c>
      <c r="O109" s="68">
        <v>1024</v>
      </c>
      <c r="P109" s="71">
        <v>45170</v>
      </c>
    </row>
    <row r="110" spans="8:16" ht="15" customHeight="1" x14ac:dyDescent="0.25">
      <c r="H110" s="96">
        <v>2</v>
      </c>
      <c r="I110" s="66" t="s">
        <v>1642</v>
      </c>
      <c r="J110" s="66" t="s">
        <v>1642</v>
      </c>
      <c r="K110" s="67" t="s">
        <v>3394</v>
      </c>
      <c r="L110" s="68" t="s">
        <v>1642</v>
      </c>
      <c r="M110" s="68" t="s">
        <v>9</v>
      </c>
      <c r="N110" s="69">
        <v>0</v>
      </c>
      <c r="O110" s="68">
        <v>1024</v>
      </c>
      <c r="P110" s="71">
        <v>45170</v>
      </c>
    </row>
    <row r="111" spans="8:16" x14ac:dyDescent="0.25">
      <c r="H111" s="96">
        <v>2</v>
      </c>
      <c r="I111" s="66" t="s">
        <v>1642</v>
      </c>
      <c r="J111" s="66" t="s">
        <v>1642</v>
      </c>
      <c r="K111" s="67" t="s">
        <v>3394</v>
      </c>
      <c r="L111" s="68" t="s">
        <v>1642</v>
      </c>
      <c r="M111" s="68" t="s">
        <v>9</v>
      </c>
      <c r="N111" s="69">
        <v>0</v>
      </c>
      <c r="O111" s="68">
        <v>1024</v>
      </c>
      <c r="P111" s="71">
        <v>45170</v>
      </c>
    </row>
    <row r="112" spans="8:16" x14ac:dyDescent="0.25">
      <c r="H112" s="96">
        <v>2</v>
      </c>
      <c r="I112" s="66" t="s">
        <v>1642</v>
      </c>
      <c r="J112" s="66" t="s">
        <v>1642</v>
      </c>
      <c r="K112" s="67" t="s">
        <v>3394</v>
      </c>
      <c r="L112" s="68" t="s">
        <v>1642</v>
      </c>
      <c r="M112" s="68" t="s">
        <v>9</v>
      </c>
      <c r="N112" s="69">
        <v>0</v>
      </c>
      <c r="O112" s="68">
        <v>1024</v>
      </c>
      <c r="P112" s="71">
        <v>45170</v>
      </c>
    </row>
    <row r="113" spans="1:16" x14ac:dyDescent="0.25">
      <c r="H113" s="96">
        <v>2</v>
      </c>
      <c r="I113" s="66" t="s">
        <v>1642</v>
      </c>
      <c r="J113" s="66" t="s">
        <v>1642</v>
      </c>
      <c r="K113" s="67" t="s">
        <v>3394</v>
      </c>
      <c r="L113" s="68" t="s">
        <v>1642</v>
      </c>
      <c r="M113" s="68" t="s">
        <v>9</v>
      </c>
      <c r="N113" s="69">
        <v>0</v>
      </c>
      <c r="O113" s="68">
        <v>1024</v>
      </c>
      <c r="P113" s="71">
        <v>45170</v>
      </c>
    </row>
    <row r="114" spans="1:16" x14ac:dyDescent="0.25">
      <c r="H114" s="96">
        <v>2</v>
      </c>
      <c r="I114" s="66" t="s">
        <v>1642</v>
      </c>
      <c r="J114" s="66" t="s">
        <v>1642</v>
      </c>
      <c r="K114" s="67" t="s">
        <v>3394</v>
      </c>
      <c r="L114" s="68" t="s">
        <v>1642</v>
      </c>
      <c r="M114" s="68" t="s">
        <v>9</v>
      </c>
      <c r="N114" s="69">
        <v>0</v>
      </c>
      <c r="O114" s="68">
        <v>1024</v>
      </c>
      <c r="P114" s="71">
        <v>45170</v>
      </c>
    </row>
    <row r="115" spans="1:16" x14ac:dyDescent="0.25">
      <c r="H115" s="96">
        <v>2</v>
      </c>
      <c r="I115" s="66" t="s">
        <v>1642</v>
      </c>
      <c r="J115" s="66" t="s">
        <v>1642</v>
      </c>
      <c r="K115" s="67" t="s">
        <v>3394</v>
      </c>
      <c r="L115" s="68" t="s">
        <v>1642</v>
      </c>
      <c r="M115" s="68" t="s">
        <v>9</v>
      </c>
      <c r="N115" s="69">
        <v>0</v>
      </c>
      <c r="O115" s="68">
        <v>1024</v>
      </c>
      <c r="P115" s="71">
        <v>45170</v>
      </c>
    </row>
    <row r="116" spans="1:16" x14ac:dyDescent="0.25">
      <c r="H116" s="96">
        <v>2</v>
      </c>
      <c r="I116" s="66" t="s">
        <v>1642</v>
      </c>
      <c r="J116" s="66" t="s">
        <v>1642</v>
      </c>
      <c r="K116" s="67" t="s">
        <v>3394</v>
      </c>
      <c r="L116" s="68" t="s">
        <v>1642</v>
      </c>
      <c r="M116" s="68" t="s">
        <v>9</v>
      </c>
      <c r="N116" s="69">
        <v>0</v>
      </c>
      <c r="O116" s="68">
        <v>1024</v>
      </c>
      <c r="P116" s="71">
        <v>45170</v>
      </c>
    </row>
    <row r="117" spans="1:16" x14ac:dyDescent="0.25">
      <c r="H117" s="96">
        <v>2</v>
      </c>
      <c r="I117" s="66" t="s">
        <v>1642</v>
      </c>
      <c r="J117" s="66" t="s">
        <v>1642</v>
      </c>
      <c r="K117" s="67" t="s">
        <v>3394</v>
      </c>
      <c r="L117" s="68" t="s">
        <v>1642</v>
      </c>
      <c r="M117" s="68" t="s">
        <v>9</v>
      </c>
      <c r="N117" s="69">
        <v>0</v>
      </c>
      <c r="O117" s="68">
        <v>1024</v>
      </c>
      <c r="P117" s="71">
        <v>45170</v>
      </c>
    </row>
    <row r="118" spans="1:16" x14ac:dyDescent="0.25">
      <c r="H118" s="96">
        <v>2</v>
      </c>
      <c r="I118" s="66" t="s">
        <v>1642</v>
      </c>
      <c r="J118" s="66" t="s">
        <v>1642</v>
      </c>
      <c r="K118" s="67" t="s">
        <v>3394</v>
      </c>
      <c r="L118" s="68" t="s">
        <v>1642</v>
      </c>
      <c r="M118" s="68" t="s">
        <v>9</v>
      </c>
      <c r="N118" s="69">
        <v>0</v>
      </c>
      <c r="O118" s="68">
        <v>1024</v>
      </c>
      <c r="P118" s="71">
        <v>45170</v>
      </c>
    </row>
    <row r="119" spans="1:16" x14ac:dyDescent="0.25">
      <c r="H119" s="96">
        <v>20</v>
      </c>
      <c r="I119" s="66">
        <v>4400</v>
      </c>
      <c r="J119" s="66" t="s">
        <v>3407</v>
      </c>
      <c r="K119" s="67" t="s">
        <v>3394</v>
      </c>
      <c r="L119" s="68" t="s">
        <v>3408</v>
      </c>
      <c r="M119" s="68" t="s">
        <v>9</v>
      </c>
      <c r="N119" s="69">
        <v>0</v>
      </c>
      <c r="O119" s="68">
        <v>1542</v>
      </c>
      <c r="P119" s="71">
        <v>46388</v>
      </c>
    </row>
    <row r="120" spans="1:16" x14ac:dyDescent="0.25">
      <c r="H120" s="96">
        <v>20</v>
      </c>
      <c r="I120" s="66">
        <v>4300</v>
      </c>
      <c r="J120" s="66" t="s">
        <v>3407</v>
      </c>
      <c r="K120" s="67" t="s">
        <v>3394</v>
      </c>
      <c r="L120" s="68" t="s">
        <v>3408</v>
      </c>
      <c r="M120" s="68" t="s">
        <v>9</v>
      </c>
      <c r="N120" s="69">
        <v>0</v>
      </c>
      <c r="O120" s="68">
        <v>1542</v>
      </c>
      <c r="P120" s="71">
        <v>46388</v>
      </c>
    </row>
    <row r="121" spans="1:16" ht="15.75" thickBot="1" x14ac:dyDescent="0.3">
      <c r="B121" s="242"/>
      <c r="D121" s="105"/>
      <c r="E121" s="376"/>
      <c r="F121" s="99"/>
      <c r="G121" s="127"/>
      <c r="H121" s="128"/>
      <c r="I121" s="90"/>
    </row>
    <row r="122" spans="1:16" ht="45.75" customHeight="1" thickBot="1" x14ac:dyDescent="0.3">
      <c r="A122" s="697" t="s">
        <v>3409</v>
      </c>
      <c r="B122" s="50"/>
      <c r="C122" s="178"/>
      <c r="D122" s="9"/>
      <c r="E122" s="176"/>
      <c r="F122" s="10"/>
    </row>
    <row r="123" spans="1:16" ht="16.5" thickTop="1" thickBot="1" x14ac:dyDescent="0.3">
      <c r="A123" s="11"/>
      <c r="B123" s="12"/>
      <c r="C123" s="176"/>
      <c r="D123" s="9"/>
      <c r="E123" s="176"/>
      <c r="F123" s="10"/>
    </row>
    <row r="124" spans="1:16" ht="45.75" customHeight="1" thickTop="1" thickBot="1" x14ac:dyDescent="0.3">
      <c r="A124" s="698" t="s">
        <v>16</v>
      </c>
      <c r="B124" s="12"/>
      <c r="C124" s="176"/>
      <c r="D124" s="9"/>
      <c r="E124" s="176"/>
      <c r="F124" s="10"/>
      <c r="H124" s="699" t="s">
        <v>17</v>
      </c>
      <c r="I124" s="54"/>
    </row>
    <row r="125" spans="1:16" ht="16.5" thickTop="1" thickBot="1" x14ac:dyDescent="0.3">
      <c r="A125" s="11"/>
      <c r="B125" s="12"/>
      <c r="C125" s="176"/>
      <c r="D125" s="9"/>
      <c r="E125" s="178"/>
      <c r="F125" s="14"/>
    </row>
    <row r="126" spans="1:16" ht="45.75" customHeight="1" thickTop="1" thickBot="1" x14ac:dyDescent="0.3">
      <c r="A126" s="685" t="s">
        <v>2</v>
      </c>
      <c r="B126" s="686" t="s">
        <v>3</v>
      </c>
      <c r="C126" s="687" t="s">
        <v>4</v>
      </c>
      <c r="D126" s="688" t="s">
        <v>5</v>
      </c>
      <c r="E126" s="689" t="s">
        <v>4</v>
      </c>
      <c r="F126" s="690" t="s">
        <v>6</v>
      </c>
      <c r="G126" s="55"/>
      <c r="H126" s="700" t="s">
        <v>18</v>
      </c>
      <c r="I126" s="701" t="s">
        <v>19</v>
      </c>
      <c r="J126" s="702" t="s">
        <v>20</v>
      </c>
      <c r="K126" s="702" t="s">
        <v>21</v>
      </c>
      <c r="L126" s="702" t="s">
        <v>22</v>
      </c>
      <c r="M126" s="702" t="s">
        <v>23</v>
      </c>
      <c r="N126" s="703" t="s">
        <v>6</v>
      </c>
      <c r="O126" s="702" t="s">
        <v>24</v>
      </c>
      <c r="P126" s="704" t="s">
        <v>25</v>
      </c>
    </row>
    <row r="127" spans="1:16" ht="15.75" thickTop="1" x14ac:dyDescent="0.25">
      <c r="A127" s="20" t="s">
        <v>7</v>
      </c>
      <c r="B127" s="21">
        <v>1</v>
      </c>
      <c r="C127" s="27">
        <v>1</v>
      </c>
      <c r="D127" s="23">
        <v>21</v>
      </c>
      <c r="E127" s="27">
        <v>1</v>
      </c>
      <c r="F127" s="24"/>
      <c r="G127" s="316"/>
      <c r="H127" s="96">
        <v>21</v>
      </c>
      <c r="I127" s="66">
        <v>500</v>
      </c>
      <c r="J127" s="66" t="s">
        <v>1097</v>
      </c>
      <c r="K127" s="67" t="s">
        <v>3410</v>
      </c>
      <c r="L127" s="68" t="s">
        <v>3411</v>
      </c>
      <c r="M127" s="68" t="s">
        <v>7</v>
      </c>
      <c r="N127" s="69">
        <v>0</v>
      </c>
      <c r="O127" s="68">
        <v>1547</v>
      </c>
      <c r="P127" s="71">
        <v>46296</v>
      </c>
    </row>
    <row r="128" spans="1:16" x14ac:dyDescent="0.25">
      <c r="A128" s="25" t="s">
        <v>8</v>
      </c>
      <c r="B128" s="26">
        <v>0</v>
      </c>
      <c r="C128" s="660">
        <v>0</v>
      </c>
      <c r="D128" s="26">
        <v>0</v>
      </c>
      <c r="E128" s="660">
        <v>0</v>
      </c>
      <c r="F128" s="29"/>
      <c r="G128" s="136"/>
    </row>
    <row r="129" spans="1:16" x14ac:dyDescent="0.25">
      <c r="A129" s="25" t="s">
        <v>9</v>
      </c>
      <c r="B129" s="30">
        <v>0</v>
      </c>
      <c r="C129" s="709">
        <v>0</v>
      </c>
      <c r="D129" s="30">
        <v>0</v>
      </c>
      <c r="E129" s="709">
        <v>0</v>
      </c>
      <c r="F129" s="29"/>
    </row>
    <row r="130" spans="1:16" x14ac:dyDescent="0.25">
      <c r="A130" s="691" t="s">
        <v>10</v>
      </c>
      <c r="B130" s="692">
        <f>SUM(B127:B129)</f>
        <v>1</v>
      </c>
      <c r="C130" s="706">
        <f>SUM(C127:C129)</f>
        <v>1</v>
      </c>
      <c r="D130" s="707">
        <f>SUM(D127:D129)</f>
        <v>21</v>
      </c>
      <c r="E130" s="708">
        <f>SUM(E127:E129)</f>
        <v>1</v>
      </c>
      <c r="F130" s="694">
        <v>0</v>
      </c>
      <c r="G130" s="127"/>
      <c r="H130" s="128"/>
      <c r="I130" s="90"/>
    </row>
    <row r="131" spans="1:16" x14ac:dyDescent="0.25">
      <c r="A131" s="26"/>
      <c r="B131" s="30"/>
      <c r="C131" s="39"/>
      <c r="D131" s="30"/>
      <c r="E131" s="40"/>
      <c r="F131" s="41"/>
      <c r="G131" s="127"/>
      <c r="H131" s="128"/>
      <c r="I131" s="90"/>
    </row>
    <row r="132" spans="1:16" x14ac:dyDescent="0.25">
      <c r="A132" s="26" t="s">
        <v>11</v>
      </c>
      <c r="B132" s="30">
        <v>0</v>
      </c>
      <c r="C132" s="709">
        <v>0</v>
      </c>
      <c r="D132" s="30">
        <v>0</v>
      </c>
      <c r="E132" s="709">
        <v>0</v>
      </c>
      <c r="F132" s="413">
        <v>0</v>
      </c>
      <c r="G132" s="127"/>
      <c r="H132" s="128"/>
      <c r="I132" s="90"/>
    </row>
    <row r="133" spans="1:16" x14ac:dyDescent="0.25">
      <c r="A133" s="26" t="s">
        <v>12</v>
      </c>
      <c r="B133" s="30">
        <v>0</v>
      </c>
      <c r="C133" s="709">
        <v>0</v>
      </c>
      <c r="D133" s="30">
        <v>0</v>
      </c>
      <c r="E133" s="709">
        <v>0</v>
      </c>
      <c r="F133" s="413">
        <v>0</v>
      </c>
      <c r="G133" s="136"/>
    </row>
    <row r="134" spans="1:16" x14ac:dyDescent="0.25">
      <c r="A134" s="691" t="s">
        <v>13</v>
      </c>
      <c r="B134" s="692">
        <v>0</v>
      </c>
      <c r="C134" s="710">
        <v>0</v>
      </c>
      <c r="D134" s="692">
        <v>0</v>
      </c>
      <c r="E134" s="710">
        <v>0</v>
      </c>
      <c r="F134" s="711">
        <v>0</v>
      </c>
    </row>
    <row r="135" spans="1:16" x14ac:dyDescent="0.25">
      <c r="A135" s="44"/>
      <c r="B135" s="30"/>
      <c r="C135" s="45"/>
      <c r="D135" s="30"/>
      <c r="E135" s="46"/>
      <c r="F135" s="47"/>
      <c r="G135" s="127"/>
      <c r="H135" s="128"/>
      <c r="I135" s="90"/>
    </row>
    <row r="136" spans="1:16" x14ac:dyDescent="0.25">
      <c r="A136" s="695" t="s">
        <v>2346</v>
      </c>
      <c r="B136" s="696">
        <f>SUM(B130:B135)</f>
        <v>1</v>
      </c>
      <c r="C136" s="693">
        <f>SUM(C130:C135)</f>
        <v>1</v>
      </c>
      <c r="D136" s="712">
        <f>SUM(D130:D135)</f>
        <v>21</v>
      </c>
      <c r="E136" s="693">
        <f>SUM(E130:E135)</f>
        <v>1</v>
      </c>
      <c r="F136" s="694">
        <v>0</v>
      </c>
    </row>
    <row r="137" spans="1:16" ht="15.75" thickBot="1" x14ac:dyDescent="0.3">
      <c r="D137" s="105"/>
      <c r="E137" s="376"/>
      <c r="F137" s="99"/>
      <c r="G137" s="127"/>
      <c r="H137" s="128"/>
      <c r="I137" s="90"/>
    </row>
    <row r="138" spans="1:16" ht="45.75" customHeight="1" thickBot="1" x14ac:dyDescent="0.3">
      <c r="A138" s="713" t="s">
        <v>3412</v>
      </c>
      <c r="B138" s="50"/>
      <c r="C138" s="178"/>
      <c r="D138" s="9"/>
      <c r="E138" s="176"/>
      <c r="F138" s="10"/>
    </row>
    <row r="139" spans="1:16" ht="16.5" thickTop="1" thickBot="1" x14ac:dyDescent="0.3">
      <c r="A139" s="11"/>
      <c r="B139" s="12"/>
      <c r="C139" s="176"/>
      <c r="D139" s="9"/>
      <c r="E139" s="176"/>
      <c r="F139" s="10"/>
    </row>
    <row r="140" spans="1:16" ht="45.75" customHeight="1" thickTop="1" thickBot="1" x14ac:dyDescent="0.3">
      <c r="A140" s="698" t="s">
        <v>16</v>
      </c>
      <c r="B140" s="12"/>
      <c r="C140" s="176"/>
      <c r="D140" s="9"/>
      <c r="E140" s="176"/>
      <c r="F140" s="10"/>
      <c r="H140" s="699" t="s">
        <v>17</v>
      </c>
      <c r="I140" s="54"/>
    </row>
    <row r="141" spans="1:16" ht="16.5" thickTop="1" thickBot="1" x14ac:dyDescent="0.3">
      <c r="A141" s="11"/>
      <c r="B141" s="12"/>
      <c r="C141" s="176"/>
      <c r="D141" s="9"/>
      <c r="E141" s="178"/>
      <c r="F141" s="14"/>
    </row>
    <row r="142" spans="1:16" ht="45.75" customHeight="1" thickTop="1" thickBot="1" x14ac:dyDescent="0.3">
      <c r="A142" s="685" t="s">
        <v>2</v>
      </c>
      <c r="B142" s="686" t="s">
        <v>3</v>
      </c>
      <c r="C142" s="687" t="s">
        <v>4</v>
      </c>
      <c r="D142" s="688" t="s">
        <v>5</v>
      </c>
      <c r="E142" s="689" t="s">
        <v>4</v>
      </c>
      <c r="F142" s="690" t="s">
        <v>6</v>
      </c>
      <c r="G142" s="55"/>
      <c r="H142" s="700" t="s">
        <v>18</v>
      </c>
      <c r="I142" s="701" t="s">
        <v>19</v>
      </c>
      <c r="J142" s="702" t="s">
        <v>20</v>
      </c>
      <c r="K142" s="702" t="s">
        <v>21</v>
      </c>
      <c r="L142" s="702" t="s">
        <v>22</v>
      </c>
      <c r="M142" s="702" t="s">
        <v>23</v>
      </c>
      <c r="N142" s="703" t="s">
        <v>6</v>
      </c>
      <c r="O142" s="702" t="s">
        <v>24</v>
      </c>
      <c r="P142" s="704" t="s">
        <v>25</v>
      </c>
    </row>
    <row r="143" spans="1:16" ht="15.75" thickTop="1" x14ac:dyDescent="0.25">
      <c r="A143" s="20" t="s">
        <v>7</v>
      </c>
      <c r="B143" s="21">
        <v>1</v>
      </c>
      <c r="C143" s="27">
        <v>1</v>
      </c>
      <c r="D143" s="23">
        <v>13</v>
      </c>
      <c r="E143" s="27">
        <v>1</v>
      </c>
      <c r="F143" s="24"/>
      <c r="G143" s="316"/>
      <c r="H143" s="96">
        <v>13</v>
      </c>
      <c r="I143" s="66">
        <v>49</v>
      </c>
      <c r="J143" s="66" t="s">
        <v>3413</v>
      </c>
      <c r="K143" s="67" t="s">
        <v>3414</v>
      </c>
      <c r="L143" s="68" t="s">
        <v>3415</v>
      </c>
      <c r="M143" s="68" t="s">
        <v>8</v>
      </c>
      <c r="N143" s="69">
        <v>0</v>
      </c>
      <c r="O143" s="68">
        <v>1907</v>
      </c>
      <c r="P143" s="71">
        <v>41974</v>
      </c>
    </row>
    <row r="144" spans="1:16" x14ac:dyDescent="0.25">
      <c r="A144" s="25" t="s">
        <v>8</v>
      </c>
      <c r="B144" s="26">
        <v>0</v>
      </c>
      <c r="C144" s="660">
        <v>0</v>
      </c>
      <c r="D144" s="26">
        <v>0</v>
      </c>
      <c r="E144" s="660">
        <v>0</v>
      </c>
      <c r="F144" s="29"/>
      <c r="G144" s="136"/>
    </row>
    <row r="145" spans="1:16" x14ac:dyDescent="0.25">
      <c r="A145" s="25" t="s">
        <v>9</v>
      </c>
      <c r="B145" s="30">
        <v>0</v>
      </c>
      <c r="C145" s="709">
        <v>0</v>
      </c>
      <c r="D145" s="30">
        <v>0</v>
      </c>
      <c r="E145" s="709">
        <v>0</v>
      </c>
      <c r="F145" s="29"/>
    </row>
    <row r="146" spans="1:16" x14ac:dyDescent="0.25">
      <c r="A146" s="691" t="s">
        <v>10</v>
      </c>
      <c r="B146" s="692">
        <f>SUM(B143:B145)</f>
        <v>1</v>
      </c>
      <c r="C146" s="706">
        <f>SUM(C143:C145)</f>
        <v>1</v>
      </c>
      <c r="D146" s="707">
        <f>SUM(D143:D145)</f>
        <v>13</v>
      </c>
      <c r="E146" s="708">
        <f>SUM(E143:E145)</f>
        <v>1</v>
      </c>
      <c r="F146" s="694">
        <v>0</v>
      </c>
      <c r="G146" s="127"/>
      <c r="H146" s="128"/>
      <c r="I146" s="90"/>
    </row>
    <row r="147" spans="1:16" x14ac:dyDescent="0.25">
      <c r="A147" s="26"/>
      <c r="B147" s="30"/>
      <c r="C147" s="39"/>
      <c r="D147" s="30"/>
      <c r="E147" s="40"/>
      <c r="F147" s="41"/>
      <c r="G147" s="127"/>
      <c r="H147" s="128"/>
      <c r="I147" s="90"/>
    </row>
    <row r="148" spans="1:16" x14ac:dyDescent="0.25">
      <c r="A148" s="26" t="s">
        <v>11</v>
      </c>
      <c r="B148" s="30">
        <v>0</v>
      </c>
      <c r="C148" s="709">
        <v>0</v>
      </c>
      <c r="D148" s="30">
        <v>0</v>
      </c>
      <c r="E148" s="709">
        <v>0</v>
      </c>
      <c r="F148" s="413">
        <v>0</v>
      </c>
      <c r="G148" s="127"/>
      <c r="H148" s="128"/>
      <c r="I148" s="90"/>
    </row>
    <row r="149" spans="1:16" x14ac:dyDescent="0.25">
      <c r="A149" s="26" t="s">
        <v>12</v>
      </c>
      <c r="B149" s="30">
        <v>0</v>
      </c>
      <c r="C149" s="709">
        <v>0</v>
      </c>
      <c r="D149" s="30">
        <v>0</v>
      </c>
      <c r="E149" s="709">
        <v>0</v>
      </c>
      <c r="F149" s="413">
        <v>0</v>
      </c>
      <c r="G149" s="136"/>
    </row>
    <row r="150" spans="1:16" x14ac:dyDescent="0.25">
      <c r="A150" s="691" t="s">
        <v>13</v>
      </c>
      <c r="B150" s="692">
        <v>0</v>
      </c>
      <c r="C150" s="710">
        <v>0</v>
      </c>
      <c r="D150" s="692">
        <v>0</v>
      </c>
      <c r="E150" s="710">
        <v>0</v>
      </c>
      <c r="F150" s="711">
        <v>0</v>
      </c>
    </row>
    <row r="151" spans="1:16" x14ac:dyDescent="0.25">
      <c r="A151" s="44"/>
      <c r="B151" s="30"/>
      <c r="C151" s="45"/>
      <c r="D151" s="30"/>
      <c r="E151" s="46"/>
      <c r="F151" s="47"/>
      <c r="G151" s="127"/>
      <c r="H151" s="128"/>
      <c r="I151" s="90"/>
    </row>
    <row r="152" spans="1:16" x14ac:dyDescent="0.25">
      <c r="A152" s="695" t="s">
        <v>2346</v>
      </c>
      <c r="B152" s="696">
        <f>SUM(B146:B151)</f>
        <v>1</v>
      </c>
      <c r="C152" s="693">
        <f>SUM(C146:C151)</f>
        <v>1</v>
      </c>
      <c r="D152" s="712">
        <f>SUM(D146:D151)</f>
        <v>13</v>
      </c>
      <c r="E152" s="693">
        <f>SUM(E146:E151)</f>
        <v>1</v>
      </c>
      <c r="F152" s="694">
        <v>0</v>
      </c>
    </row>
    <row r="153" spans="1:16" ht="15.75" thickBot="1" x14ac:dyDescent="0.3"/>
    <row r="154" spans="1:16" ht="45.75" customHeight="1" thickBot="1" x14ac:dyDescent="0.3">
      <c r="A154" s="697" t="s">
        <v>3416</v>
      </c>
      <c r="B154" s="50"/>
      <c r="C154" s="178"/>
      <c r="D154" s="9"/>
      <c r="E154" s="176"/>
      <c r="F154" s="10"/>
    </row>
    <row r="155" spans="1:16" ht="16.5" thickTop="1" thickBot="1" x14ac:dyDescent="0.3">
      <c r="A155" s="11"/>
      <c r="B155" s="12"/>
      <c r="C155" s="176"/>
      <c r="D155" s="9"/>
      <c r="E155" s="176"/>
      <c r="F155" s="10"/>
    </row>
    <row r="156" spans="1:16" ht="45.75" customHeight="1" thickTop="1" thickBot="1" x14ac:dyDescent="0.3">
      <c r="A156" s="698" t="s">
        <v>16</v>
      </c>
      <c r="B156" s="12"/>
      <c r="C156" s="176"/>
      <c r="D156" s="9"/>
      <c r="E156" s="176"/>
      <c r="F156" s="10"/>
      <c r="H156" s="699" t="s">
        <v>17</v>
      </c>
      <c r="I156" s="54"/>
    </row>
    <row r="157" spans="1:16" ht="16.5" thickTop="1" thickBot="1" x14ac:dyDescent="0.3">
      <c r="A157" s="11"/>
      <c r="B157" s="12"/>
      <c r="C157" s="176"/>
      <c r="D157" s="9"/>
      <c r="E157" s="178"/>
      <c r="F157" s="14"/>
    </row>
    <row r="158" spans="1:16" ht="45.75" customHeight="1" thickTop="1" thickBot="1" x14ac:dyDescent="0.3">
      <c r="A158" s="685" t="s">
        <v>2</v>
      </c>
      <c r="B158" s="686" t="s">
        <v>3</v>
      </c>
      <c r="C158" s="687" t="s">
        <v>4</v>
      </c>
      <c r="D158" s="688" t="s">
        <v>5</v>
      </c>
      <c r="E158" s="689" t="s">
        <v>4</v>
      </c>
      <c r="F158" s="690" t="s">
        <v>6</v>
      </c>
      <c r="G158" s="55"/>
      <c r="H158" s="700" t="s">
        <v>18</v>
      </c>
      <c r="I158" s="701" t="s">
        <v>19</v>
      </c>
      <c r="J158" s="702" t="s">
        <v>20</v>
      </c>
      <c r="K158" s="702" t="s">
        <v>21</v>
      </c>
      <c r="L158" s="702" t="s">
        <v>22</v>
      </c>
      <c r="M158" s="702" t="s">
        <v>23</v>
      </c>
      <c r="N158" s="703" t="s">
        <v>6</v>
      </c>
      <c r="O158" s="702" t="s">
        <v>24</v>
      </c>
      <c r="P158" s="704" t="s">
        <v>25</v>
      </c>
    </row>
    <row r="159" spans="1:16" ht="15.75" thickTop="1" x14ac:dyDescent="0.25">
      <c r="A159" s="20" t="s">
        <v>7</v>
      </c>
      <c r="B159" s="21">
        <v>1</v>
      </c>
      <c r="C159" s="27">
        <v>1</v>
      </c>
      <c r="D159" s="23">
        <v>10</v>
      </c>
      <c r="E159" s="27">
        <v>1</v>
      </c>
      <c r="F159" s="24"/>
      <c r="G159" s="316"/>
      <c r="H159" s="96">
        <v>10</v>
      </c>
      <c r="I159" s="66">
        <v>20</v>
      </c>
      <c r="J159" s="66" t="s">
        <v>3417</v>
      </c>
      <c r="K159" s="67" t="s">
        <v>3418</v>
      </c>
      <c r="L159" s="68" t="s">
        <v>3419</v>
      </c>
      <c r="M159" s="68" t="s">
        <v>7</v>
      </c>
      <c r="N159" s="69">
        <v>0</v>
      </c>
      <c r="O159" s="68">
        <v>2318</v>
      </c>
      <c r="P159" s="71">
        <v>43955</v>
      </c>
    </row>
    <row r="160" spans="1:16" x14ac:dyDescent="0.25">
      <c r="A160" s="25" t="s">
        <v>8</v>
      </c>
      <c r="B160" s="26">
        <v>0</v>
      </c>
      <c r="C160" s="660">
        <v>0</v>
      </c>
      <c r="D160" s="26">
        <v>0</v>
      </c>
      <c r="E160" s="660">
        <v>0</v>
      </c>
      <c r="F160" s="29"/>
      <c r="G160" s="136"/>
    </row>
    <row r="161" spans="1:16" x14ac:dyDescent="0.25">
      <c r="A161" s="25" t="s">
        <v>9</v>
      </c>
      <c r="B161" s="30">
        <v>0</v>
      </c>
      <c r="C161" s="709">
        <v>0</v>
      </c>
      <c r="D161" s="30">
        <v>0</v>
      </c>
      <c r="E161" s="709">
        <v>0</v>
      </c>
      <c r="F161" s="29"/>
    </row>
    <row r="162" spans="1:16" x14ac:dyDescent="0.25">
      <c r="A162" s="691" t="s">
        <v>10</v>
      </c>
      <c r="B162" s="692">
        <f>SUM(B159:B161)</f>
        <v>1</v>
      </c>
      <c r="C162" s="706">
        <f>SUM(C159:C161)</f>
        <v>1</v>
      </c>
      <c r="D162" s="707">
        <f>SUM(D159:D161)</f>
        <v>10</v>
      </c>
      <c r="E162" s="708">
        <f>SUM(E159:E161)</f>
        <v>1</v>
      </c>
      <c r="F162" s="694">
        <v>0</v>
      </c>
      <c r="G162" s="127"/>
      <c r="H162" s="128"/>
      <c r="I162" s="90"/>
    </row>
    <row r="163" spans="1:16" ht="15" customHeight="1" x14ac:dyDescent="0.25">
      <c r="A163" s="26"/>
      <c r="B163" s="30"/>
      <c r="C163" s="39"/>
      <c r="D163" s="30"/>
      <c r="E163" s="40"/>
      <c r="F163" s="41"/>
      <c r="G163" s="127"/>
      <c r="H163" s="128"/>
      <c r="I163" s="90"/>
    </row>
    <row r="164" spans="1:16" x14ac:dyDescent="0.25">
      <c r="A164" s="26" t="s">
        <v>11</v>
      </c>
      <c r="B164" s="30">
        <v>0</v>
      </c>
      <c r="C164" s="709">
        <v>0</v>
      </c>
      <c r="D164" s="30">
        <v>0</v>
      </c>
      <c r="E164" s="709">
        <v>0</v>
      </c>
      <c r="F164" s="413">
        <v>0</v>
      </c>
      <c r="G164" s="127"/>
      <c r="H164" s="128"/>
      <c r="I164" s="90"/>
    </row>
    <row r="165" spans="1:16" x14ac:dyDescent="0.25">
      <c r="A165" s="26" t="s">
        <v>12</v>
      </c>
      <c r="B165" s="30">
        <v>0</v>
      </c>
      <c r="C165" s="709">
        <v>0</v>
      </c>
      <c r="D165" s="30">
        <v>0</v>
      </c>
      <c r="E165" s="709">
        <v>0</v>
      </c>
      <c r="F165" s="413">
        <v>0</v>
      </c>
      <c r="G165" s="136"/>
    </row>
    <row r="166" spans="1:16" x14ac:dyDescent="0.25">
      <c r="A166" s="691" t="s">
        <v>13</v>
      </c>
      <c r="B166" s="692">
        <v>0</v>
      </c>
      <c r="C166" s="710">
        <v>0</v>
      </c>
      <c r="D166" s="692">
        <v>0</v>
      </c>
      <c r="E166" s="710">
        <v>0</v>
      </c>
      <c r="F166" s="711">
        <v>0</v>
      </c>
    </row>
    <row r="167" spans="1:16" x14ac:dyDescent="0.25">
      <c r="A167" s="44"/>
      <c r="B167" s="30"/>
      <c r="C167" s="45"/>
      <c r="D167" s="30"/>
      <c r="E167" s="46"/>
      <c r="F167" s="47"/>
      <c r="G167" s="127"/>
      <c r="H167" s="128"/>
      <c r="I167" s="90"/>
    </row>
    <row r="168" spans="1:16" x14ac:dyDescent="0.25">
      <c r="A168" s="695" t="s">
        <v>2346</v>
      </c>
      <c r="B168" s="696">
        <f>SUM(B162:B167)</f>
        <v>1</v>
      </c>
      <c r="C168" s="693">
        <f>SUM(C162:C167)</f>
        <v>1</v>
      </c>
      <c r="D168" s="712">
        <f>SUM(D162:D167)</f>
        <v>10</v>
      </c>
      <c r="E168" s="693">
        <f>SUM(E162:E167)</f>
        <v>1</v>
      </c>
      <c r="F168" s="694">
        <v>0</v>
      </c>
    </row>
    <row r="169" spans="1:16" ht="15.75" thickBot="1" x14ac:dyDescent="0.3">
      <c r="B169" s="4"/>
    </row>
    <row r="170" spans="1:16" ht="45.75" customHeight="1" thickBot="1" x14ac:dyDescent="0.3">
      <c r="A170" s="697" t="s">
        <v>3420</v>
      </c>
      <c r="B170" s="50"/>
      <c r="C170" s="178"/>
      <c r="D170" s="9"/>
      <c r="E170" s="176"/>
      <c r="F170" s="10"/>
    </row>
    <row r="171" spans="1:16" ht="16.5" thickTop="1" thickBot="1" x14ac:dyDescent="0.3">
      <c r="A171" s="11"/>
      <c r="B171" s="12"/>
      <c r="C171" s="176"/>
      <c r="D171" s="9"/>
      <c r="E171" s="176"/>
      <c r="F171" s="10"/>
    </row>
    <row r="172" spans="1:16" ht="45.75" customHeight="1" thickTop="1" thickBot="1" x14ac:dyDescent="0.3">
      <c r="A172" s="698" t="s">
        <v>16</v>
      </c>
      <c r="B172" s="12"/>
      <c r="C172" s="176"/>
      <c r="D172" s="9"/>
      <c r="E172" s="176"/>
      <c r="F172" s="10"/>
      <c r="H172" s="699" t="s">
        <v>17</v>
      </c>
      <c r="I172" s="54"/>
    </row>
    <row r="173" spans="1:16" ht="16.5" thickTop="1" thickBot="1" x14ac:dyDescent="0.3">
      <c r="A173" s="11"/>
      <c r="B173" s="12"/>
      <c r="C173" s="176"/>
      <c r="D173" s="9"/>
      <c r="E173" s="178"/>
      <c r="F173" s="14"/>
    </row>
    <row r="174" spans="1:16" ht="45.75" customHeight="1" thickTop="1" thickBot="1" x14ac:dyDescent="0.3">
      <c r="A174" s="685" t="s">
        <v>2</v>
      </c>
      <c r="B174" s="686" t="s">
        <v>3</v>
      </c>
      <c r="C174" s="687" t="s">
        <v>4</v>
      </c>
      <c r="D174" s="688" t="s">
        <v>5</v>
      </c>
      <c r="E174" s="689" t="s">
        <v>4</v>
      </c>
      <c r="F174" s="690" t="s">
        <v>6</v>
      </c>
      <c r="G174" s="55"/>
      <c r="H174" s="700" t="s">
        <v>18</v>
      </c>
      <c r="I174" s="701" t="s">
        <v>19</v>
      </c>
      <c r="J174" s="702" t="s">
        <v>20</v>
      </c>
      <c r="K174" s="702" t="s">
        <v>21</v>
      </c>
      <c r="L174" s="702" t="s">
        <v>22</v>
      </c>
      <c r="M174" s="702" t="s">
        <v>23</v>
      </c>
      <c r="N174" s="703" t="s">
        <v>6</v>
      </c>
      <c r="O174" s="702" t="s">
        <v>24</v>
      </c>
      <c r="P174" s="704" t="s">
        <v>25</v>
      </c>
    </row>
    <row r="175" spans="1:16" ht="15.75" thickTop="1" x14ac:dyDescent="0.25">
      <c r="A175" s="20" t="s">
        <v>7</v>
      </c>
      <c r="B175" s="21">
        <v>21</v>
      </c>
      <c r="C175" s="27">
        <f>B175/B$184</f>
        <v>0.53846153846153844</v>
      </c>
      <c r="D175" s="23">
        <f>SUM(H175:H195)</f>
        <v>90</v>
      </c>
      <c r="E175" s="27">
        <f>D175/D$184</f>
        <v>0.43689320388349512</v>
      </c>
      <c r="F175" s="24"/>
      <c r="G175" s="316"/>
      <c r="H175" s="96">
        <v>2</v>
      </c>
      <c r="I175" s="66" t="s">
        <v>1642</v>
      </c>
      <c r="J175" s="66" t="s">
        <v>1642</v>
      </c>
      <c r="K175" s="67" t="s">
        <v>3421</v>
      </c>
      <c r="L175" s="68" t="s">
        <v>1642</v>
      </c>
      <c r="M175" s="68" t="s">
        <v>7</v>
      </c>
      <c r="N175" s="69">
        <v>0</v>
      </c>
      <c r="O175" s="68">
        <v>1195</v>
      </c>
      <c r="P175" s="71">
        <v>45261</v>
      </c>
    </row>
    <row r="176" spans="1:16" x14ac:dyDescent="0.25">
      <c r="A176" s="25" t="s">
        <v>8</v>
      </c>
      <c r="B176" s="26">
        <v>9</v>
      </c>
      <c r="C176" s="27">
        <f>B176/B$184</f>
        <v>0.23076923076923078</v>
      </c>
      <c r="D176" s="28">
        <f>SUM(H196:H204)</f>
        <v>76</v>
      </c>
      <c r="E176" s="27">
        <f>D176/D$184</f>
        <v>0.36893203883495146</v>
      </c>
      <c r="F176" s="29"/>
      <c r="G176" s="136"/>
      <c r="H176" s="96">
        <v>2</v>
      </c>
      <c r="I176" s="66" t="s">
        <v>1642</v>
      </c>
      <c r="J176" s="66" t="s">
        <v>1642</v>
      </c>
      <c r="K176" s="67" t="s">
        <v>3421</v>
      </c>
      <c r="L176" s="68" t="s">
        <v>1642</v>
      </c>
      <c r="M176" s="68" t="s">
        <v>7</v>
      </c>
      <c r="N176" s="69">
        <v>0</v>
      </c>
      <c r="O176" s="68">
        <v>1195</v>
      </c>
      <c r="P176" s="71">
        <v>45261</v>
      </c>
    </row>
    <row r="177" spans="1:16" x14ac:dyDescent="0.25">
      <c r="A177" s="25" t="s">
        <v>9</v>
      </c>
      <c r="B177" s="30">
        <v>2</v>
      </c>
      <c r="C177" s="27">
        <f>B177/B$184</f>
        <v>5.128205128205128E-2</v>
      </c>
      <c r="D177" s="32">
        <f>SUM(H205:H206)</f>
        <v>26</v>
      </c>
      <c r="E177" s="27">
        <f>D177/D$184</f>
        <v>0.12621359223300971</v>
      </c>
      <c r="F177" s="29"/>
      <c r="H177" s="96">
        <v>2</v>
      </c>
      <c r="I177" s="66" t="s">
        <v>1642</v>
      </c>
      <c r="J177" s="66" t="s">
        <v>1642</v>
      </c>
      <c r="K177" s="67" t="s">
        <v>3421</v>
      </c>
      <c r="L177" s="68" t="s">
        <v>1642</v>
      </c>
      <c r="M177" s="68" t="s">
        <v>7</v>
      </c>
      <c r="N177" s="69">
        <v>0</v>
      </c>
      <c r="O177" s="68">
        <v>1195</v>
      </c>
      <c r="P177" s="71">
        <v>45261</v>
      </c>
    </row>
    <row r="178" spans="1:16" x14ac:dyDescent="0.25">
      <c r="A178" s="691" t="s">
        <v>10</v>
      </c>
      <c r="B178" s="692">
        <f>SUM(B175:B177)</f>
        <v>32</v>
      </c>
      <c r="C178" s="693">
        <f t="shared" ref="C178:F178" si="9">SUM(C175:C177)</f>
        <v>0.82051282051282048</v>
      </c>
      <c r="D178" s="692">
        <f t="shared" si="9"/>
        <v>192</v>
      </c>
      <c r="E178" s="693">
        <f t="shared" si="9"/>
        <v>0.93203883495145634</v>
      </c>
      <c r="F178" s="694">
        <f t="shared" si="9"/>
        <v>0</v>
      </c>
      <c r="G178" s="127"/>
      <c r="H178" s="96">
        <v>2</v>
      </c>
      <c r="I178" s="66" t="s">
        <v>1642</v>
      </c>
      <c r="J178" s="66" t="s">
        <v>1642</v>
      </c>
      <c r="K178" s="67" t="s">
        <v>3421</v>
      </c>
      <c r="L178" s="68" t="s">
        <v>1642</v>
      </c>
      <c r="M178" s="68" t="s">
        <v>7</v>
      </c>
      <c r="N178" s="69">
        <v>0</v>
      </c>
      <c r="O178" s="68">
        <v>1195</v>
      </c>
      <c r="P178" s="71">
        <v>45261</v>
      </c>
    </row>
    <row r="179" spans="1:16" x14ac:dyDescent="0.25">
      <c r="A179" s="26"/>
      <c r="B179" s="30"/>
      <c r="C179" s="39"/>
      <c r="D179" s="30"/>
      <c r="E179" s="40"/>
      <c r="F179" s="41"/>
      <c r="G179" s="127"/>
      <c r="H179" s="96">
        <v>2</v>
      </c>
      <c r="I179" s="66" t="s">
        <v>1642</v>
      </c>
      <c r="J179" s="66" t="s">
        <v>1642</v>
      </c>
      <c r="K179" s="67" t="s">
        <v>3421</v>
      </c>
      <c r="L179" s="68" t="s">
        <v>1642</v>
      </c>
      <c r="M179" s="68" t="s">
        <v>7</v>
      </c>
      <c r="N179" s="69">
        <v>0</v>
      </c>
      <c r="O179" s="68">
        <v>1195</v>
      </c>
      <c r="P179" s="71">
        <v>45261</v>
      </c>
    </row>
    <row r="180" spans="1:16" x14ac:dyDescent="0.25">
      <c r="A180" s="26" t="s">
        <v>11</v>
      </c>
      <c r="B180" s="30">
        <v>7</v>
      </c>
      <c r="C180" s="27">
        <f>B180/B$184</f>
        <v>0.17948717948717949</v>
      </c>
      <c r="D180" s="32">
        <f>SUM(H207:H213)</f>
        <v>14</v>
      </c>
      <c r="E180" s="27">
        <f>D180/D$184</f>
        <v>6.7961165048543687E-2</v>
      </c>
      <c r="F180" s="413">
        <f>SUM(N207:N213)</f>
        <v>131928.86120499999</v>
      </c>
      <c r="G180" s="127"/>
      <c r="H180" s="96">
        <v>2</v>
      </c>
      <c r="I180" s="66" t="s">
        <v>1642</v>
      </c>
      <c r="J180" s="66" t="s">
        <v>1642</v>
      </c>
      <c r="K180" s="67" t="s">
        <v>3421</v>
      </c>
      <c r="L180" s="68" t="s">
        <v>1642</v>
      </c>
      <c r="M180" s="68" t="s">
        <v>7</v>
      </c>
      <c r="N180" s="69">
        <v>0</v>
      </c>
      <c r="O180" s="68">
        <v>1195</v>
      </c>
      <c r="P180" s="71">
        <v>45261</v>
      </c>
    </row>
    <row r="181" spans="1:16" x14ac:dyDescent="0.25">
      <c r="A181" s="26" t="s">
        <v>12</v>
      </c>
      <c r="B181" s="30">
        <v>0</v>
      </c>
      <c r="C181" s="27">
        <f>B181/B$184</f>
        <v>0</v>
      </c>
      <c r="D181" s="32">
        <v>0</v>
      </c>
      <c r="E181" s="27">
        <f>D181/D$184</f>
        <v>0</v>
      </c>
      <c r="F181" s="413">
        <v>0</v>
      </c>
      <c r="G181" s="136"/>
      <c r="H181" s="96">
        <v>2</v>
      </c>
      <c r="I181" s="66" t="s">
        <v>1642</v>
      </c>
      <c r="J181" s="66" t="s">
        <v>1642</v>
      </c>
      <c r="K181" s="67" t="s">
        <v>3421</v>
      </c>
      <c r="L181" s="68" t="s">
        <v>1642</v>
      </c>
      <c r="M181" s="68" t="s">
        <v>7</v>
      </c>
      <c r="N181" s="69">
        <v>0</v>
      </c>
      <c r="O181" s="68">
        <v>1195</v>
      </c>
      <c r="P181" s="71">
        <v>45261</v>
      </c>
    </row>
    <row r="182" spans="1:16" x14ac:dyDescent="0.25">
      <c r="A182" s="691" t="s">
        <v>13</v>
      </c>
      <c r="B182" s="692">
        <f>SUM(B180:B181)</f>
        <v>7</v>
      </c>
      <c r="C182" s="693">
        <f t="shared" ref="C182:F182" si="10">SUM(C180:C181)</f>
        <v>0.17948717948717949</v>
      </c>
      <c r="D182" s="692">
        <f t="shared" si="10"/>
        <v>14</v>
      </c>
      <c r="E182" s="693">
        <f t="shared" si="10"/>
        <v>6.7961165048543687E-2</v>
      </c>
      <c r="F182" s="694">
        <f t="shared" si="10"/>
        <v>131928.86120499999</v>
      </c>
      <c r="H182" s="96">
        <v>2</v>
      </c>
      <c r="I182" s="66" t="s">
        <v>1642</v>
      </c>
      <c r="J182" s="66" t="s">
        <v>1642</v>
      </c>
      <c r="K182" s="67" t="s">
        <v>3421</v>
      </c>
      <c r="L182" s="68" t="s">
        <v>1642</v>
      </c>
      <c r="M182" s="68" t="s">
        <v>7</v>
      </c>
      <c r="N182" s="69">
        <v>0</v>
      </c>
      <c r="O182" s="68">
        <v>1195</v>
      </c>
      <c r="P182" s="71">
        <v>45261</v>
      </c>
    </row>
    <row r="183" spans="1:16" x14ac:dyDescent="0.25">
      <c r="A183" s="44"/>
      <c r="B183" s="30"/>
      <c r="C183" s="45"/>
      <c r="D183" s="30"/>
      <c r="E183" s="46"/>
      <c r="F183" s="47"/>
      <c r="G183" s="127"/>
      <c r="H183" s="96">
        <v>2</v>
      </c>
      <c r="I183" s="66" t="s">
        <v>1642</v>
      </c>
      <c r="J183" s="66" t="s">
        <v>1642</v>
      </c>
      <c r="K183" s="67" t="s">
        <v>3421</v>
      </c>
      <c r="L183" s="68" t="s">
        <v>1642</v>
      </c>
      <c r="M183" s="68" t="s">
        <v>7</v>
      </c>
      <c r="N183" s="69">
        <v>0</v>
      </c>
      <c r="O183" s="68">
        <v>1195</v>
      </c>
      <c r="P183" s="71">
        <v>45261</v>
      </c>
    </row>
    <row r="184" spans="1:16" x14ac:dyDescent="0.25">
      <c r="A184" s="695" t="s">
        <v>2346</v>
      </c>
      <c r="B184" s="696">
        <f>SUM(B178,B182)</f>
        <v>39</v>
      </c>
      <c r="C184" s="693">
        <f t="shared" ref="C184:F184" si="11">SUM(C178,C182)</f>
        <v>1</v>
      </c>
      <c r="D184" s="696">
        <f t="shared" si="11"/>
        <v>206</v>
      </c>
      <c r="E184" s="693">
        <f t="shared" si="11"/>
        <v>1</v>
      </c>
      <c r="F184" s="694">
        <f t="shared" si="11"/>
        <v>131928.86120499999</v>
      </c>
      <c r="H184" s="96">
        <v>2</v>
      </c>
      <c r="I184" s="66" t="s">
        <v>1642</v>
      </c>
      <c r="J184" s="66" t="s">
        <v>1642</v>
      </c>
      <c r="K184" s="67" t="s">
        <v>3421</v>
      </c>
      <c r="L184" s="68" t="s">
        <v>1642</v>
      </c>
      <c r="M184" s="68" t="s">
        <v>7</v>
      </c>
      <c r="N184" s="69">
        <v>0</v>
      </c>
      <c r="O184" s="68">
        <v>1195</v>
      </c>
      <c r="P184" s="71">
        <v>45261</v>
      </c>
    </row>
    <row r="185" spans="1:16" x14ac:dyDescent="0.25">
      <c r="H185" s="96">
        <v>2</v>
      </c>
      <c r="I185" s="66" t="s">
        <v>1642</v>
      </c>
      <c r="J185" s="66" t="s">
        <v>1642</v>
      </c>
      <c r="K185" s="67" t="s">
        <v>3421</v>
      </c>
      <c r="L185" s="68" t="s">
        <v>1642</v>
      </c>
      <c r="M185" s="68" t="s">
        <v>7</v>
      </c>
      <c r="N185" s="69">
        <v>0</v>
      </c>
      <c r="O185" s="68">
        <v>1196</v>
      </c>
      <c r="P185" s="71">
        <v>45474</v>
      </c>
    </row>
    <row r="186" spans="1:16" x14ac:dyDescent="0.25">
      <c r="C186" s="603"/>
      <c r="H186" s="96">
        <v>2</v>
      </c>
      <c r="I186" s="66" t="s">
        <v>1642</v>
      </c>
      <c r="J186" s="66" t="s">
        <v>1642</v>
      </c>
      <c r="K186" s="67" t="s">
        <v>3421</v>
      </c>
      <c r="L186" s="68" t="s">
        <v>1642</v>
      </c>
      <c r="M186" s="68" t="s">
        <v>7</v>
      </c>
      <c r="N186" s="69">
        <v>0</v>
      </c>
      <c r="O186" s="68">
        <v>1196</v>
      </c>
      <c r="P186" s="71">
        <v>45474</v>
      </c>
    </row>
    <row r="187" spans="1:16" x14ac:dyDescent="0.25">
      <c r="H187" s="96">
        <v>2</v>
      </c>
      <c r="I187" s="66" t="s">
        <v>1642</v>
      </c>
      <c r="J187" s="66" t="s">
        <v>1642</v>
      </c>
      <c r="K187" s="67" t="s">
        <v>3421</v>
      </c>
      <c r="L187" s="68" t="s">
        <v>1642</v>
      </c>
      <c r="M187" s="68" t="s">
        <v>7</v>
      </c>
      <c r="N187" s="69">
        <v>0</v>
      </c>
      <c r="O187" s="68">
        <v>1196</v>
      </c>
      <c r="P187" s="71">
        <v>45474</v>
      </c>
    </row>
    <row r="188" spans="1:16" x14ac:dyDescent="0.25">
      <c r="B188" s="4"/>
      <c r="H188" s="96">
        <v>2</v>
      </c>
      <c r="I188" s="66" t="s">
        <v>1642</v>
      </c>
      <c r="J188" s="66" t="s">
        <v>1642</v>
      </c>
      <c r="K188" s="67" t="s">
        <v>3421</v>
      </c>
      <c r="L188" s="68" t="s">
        <v>1642</v>
      </c>
      <c r="M188" s="68" t="s">
        <v>7</v>
      </c>
      <c r="N188" s="69">
        <v>0</v>
      </c>
      <c r="O188" s="68">
        <v>1196</v>
      </c>
      <c r="P188" s="71">
        <v>45474</v>
      </c>
    </row>
    <row r="189" spans="1:16" x14ac:dyDescent="0.25">
      <c r="B189" s="601"/>
      <c r="D189" s="105"/>
      <c r="E189" s="376"/>
      <c r="F189" s="99"/>
      <c r="G189" s="127"/>
      <c r="H189" s="96">
        <v>2</v>
      </c>
      <c r="I189" s="66" t="s">
        <v>1642</v>
      </c>
      <c r="J189" s="66" t="s">
        <v>1642</v>
      </c>
      <c r="K189" s="67" t="s">
        <v>3421</v>
      </c>
      <c r="L189" s="68" t="s">
        <v>1642</v>
      </c>
      <c r="M189" s="68" t="s">
        <v>7</v>
      </c>
      <c r="N189" s="69">
        <v>0</v>
      </c>
      <c r="O189" s="68">
        <v>1196</v>
      </c>
      <c r="P189" s="71">
        <v>45474</v>
      </c>
    </row>
    <row r="190" spans="1:16" x14ac:dyDescent="0.25">
      <c r="H190" s="96">
        <v>2</v>
      </c>
      <c r="I190" s="66" t="s">
        <v>1642</v>
      </c>
      <c r="J190" s="66" t="s">
        <v>1642</v>
      </c>
      <c r="K190" s="67" t="s">
        <v>3421</v>
      </c>
      <c r="L190" s="68" t="s">
        <v>1642</v>
      </c>
      <c r="M190" s="68" t="s">
        <v>7</v>
      </c>
      <c r="N190" s="69">
        <v>0</v>
      </c>
      <c r="O190" s="68">
        <v>1196</v>
      </c>
      <c r="P190" s="71">
        <v>45474</v>
      </c>
    </row>
    <row r="191" spans="1:16" x14ac:dyDescent="0.25">
      <c r="C191" s="603"/>
      <c r="H191" s="96">
        <v>12</v>
      </c>
      <c r="I191" s="66">
        <v>425</v>
      </c>
      <c r="J191" s="66" t="s">
        <v>2194</v>
      </c>
      <c r="K191" s="67" t="s">
        <v>3421</v>
      </c>
      <c r="L191" s="68" t="s">
        <v>3422</v>
      </c>
      <c r="M191" s="68" t="s">
        <v>7</v>
      </c>
      <c r="N191" s="69">
        <v>0</v>
      </c>
      <c r="O191" s="68">
        <v>1271</v>
      </c>
      <c r="P191" s="71">
        <v>45689</v>
      </c>
    </row>
    <row r="192" spans="1:16" x14ac:dyDescent="0.25">
      <c r="H192" s="96">
        <v>20</v>
      </c>
      <c r="I192" s="66">
        <v>436</v>
      </c>
      <c r="J192" s="66" t="s">
        <v>2194</v>
      </c>
      <c r="K192" s="67" t="s">
        <v>3421</v>
      </c>
      <c r="L192" s="68" t="s">
        <v>3422</v>
      </c>
      <c r="M192" s="68" t="s">
        <v>7</v>
      </c>
      <c r="N192" s="69">
        <v>0</v>
      </c>
      <c r="O192" s="68">
        <v>1271</v>
      </c>
      <c r="P192" s="71">
        <v>45689</v>
      </c>
    </row>
    <row r="193" spans="2:16" ht="26.25" x14ac:dyDescent="0.25">
      <c r="B193" s="4"/>
      <c r="H193" s="96">
        <v>10</v>
      </c>
      <c r="I193" s="66">
        <v>282</v>
      </c>
      <c r="J193" s="66" t="s">
        <v>3423</v>
      </c>
      <c r="K193" s="67" t="s">
        <v>3424</v>
      </c>
      <c r="L193" s="68" t="s">
        <v>3425</v>
      </c>
      <c r="M193" s="68" t="s">
        <v>7</v>
      </c>
      <c r="N193" s="69">
        <v>0</v>
      </c>
      <c r="O193" s="68">
        <v>2108</v>
      </c>
      <c r="P193" s="71">
        <v>43617</v>
      </c>
    </row>
    <row r="194" spans="2:16" ht="26.25" x14ac:dyDescent="0.25">
      <c r="B194" s="601"/>
      <c r="D194" s="105"/>
      <c r="E194" s="376"/>
      <c r="F194" s="99"/>
      <c r="G194" s="127"/>
      <c r="H194" s="96">
        <v>10</v>
      </c>
      <c r="I194" s="66">
        <v>701</v>
      </c>
      <c r="J194" s="66" t="s">
        <v>2310</v>
      </c>
      <c r="K194" s="67" t="s">
        <v>3426</v>
      </c>
      <c r="L194" s="68" t="s">
        <v>3427</v>
      </c>
      <c r="M194" s="68" t="s">
        <v>7</v>
      </c>
      <c r="N194" s="69">
        <v>0</v>
      </c>
      <c r="O194" s="68">
        <v>2316</v>
      </c>
      <c r="P194" s="71">
        <v>43617</v>
      </c>
    </row>
    <row r="195" spans="2:16" x14ac:dyDescent="0.25">
      <c r="D195" s="105"/>
      <c r="E195" s="376"/>
      <c r="F195" s="99"/>
      <c r="G195" s="127"/>
      <c r="H195" s="96">
        <v>6</v>
      </c>
      <c r="I195" s="66">
        <v>136</v>
      </c>
      <c r="J195" s="66" t="s">
        <v>149</v>
      </c>
      <c r="K195" s="67" t="s">
        <v>3428</v>
      </c>
      <c r="L195" s="68" t="s">
        <v>3429</v>
      </c>
      <c r="M195" s="68" t="s">
        <v>7</v>
      </c>
      <c r="N195" s="69">
        <v>0</v>
      </c>
      <c r="O195" s="68">
        <v>3146</v>
      </c>
      <c r="P195" s="71">
        <v>46569</v>
      </c>
    </row>
    <row r="196" spans="2:16" x14ac:dyDescent="0.25">
      <c r="C196" s="228"/>
      <c r="G196" s="136"/>
      <c r="H196" s="96">
        <v>2</v>
      </c>
      <c r="I196" s="66" t="s">
        <v>1642</v>
      </c>
      <c r="J196" s="66" t="s">
        <v>1642</v>
      </c>
      <c r="K196" s="67" t="s">
        <v>3421</v>
      </c>
      <c r="L196" s="68" t="s">
        <v>1642</v>
      </c>
      <c r="M196" s="68" t="s">
        <v>8</v>
      </c>
      <c r="N196" s="69">
        <v>0</v>
      </c>
      <c r="O196" s="68">
        <v>1195</v>
      </c>
      <c r="P196" s="71">
        <v>45261</v>
      </c>
    </row>
    <row r="197" spans="2:16" x14ac:dyDescent="0.25">
      <c r="H197" s="96">
        <v>2</v>
      </c>
      <c r="I197" s="66" t="s">
        <v>1642</v>
      </c>
      <c r="J197" s="66" t="s">
        <v>1642</v>
      </c>
      <c r="K197" s="67" t="s">
        <v>3421</v>
      </c>
      <c r="L197" s="68" t="s">
        <v>1642</v>
      </c>
      <c r="M197" s="68" t="s">
        <v>8</v>
      </c>
      <c r="N197" s="69">
        <v>0</v>
      </c>
      <c r="O197" s="68">
        <v>1196</v>
      </c>
      <c r="P197" s="71">
        <v>45474</v>
      </c>
    </row>
    <row r="198" spans="2:16" x14ac:dyDescent="0.25">
      <c r="B198" s="4"/>
      <c r="H198" s="96">
        <v>2</v>
      </c>
      <c r="I198" s="66" t="s">
        <v>1642</v>
      </c>
      <c r="J198" s="66" t="s">
        <v>1642</v>
      </c>
      <c r="K198" s="67" t="s">
        <v>3421</v>
      </c>
      <c r="L198" s="68" t="s">
        <v>1642</v>
      </c>
      <c r="M198" s="68" t="s">
        <v>8</v>
      </c>
      <c r="N198" s="69">
        <v>0</v>
      </c>
      <c r="O198" s="68">
        <v>1196</v>
      </c>
      <c r="P198" s="71">
        <v>45474</v>
      </c>
    </row>
    <row r="199" spans="2:16" ht="26.25" x14ac:dyDescent="0.25">
      <c r="B199" s="601"/>
      <c r="D199" s="105"/>
      <c r="E199" s="376"/>
      <c r="F199" s="99"/>
      <c r="G199" s="316"/>
      <c r="H199" s="96">
        <v>10</v>
      </c>
      <c r="I199" s="66">
        <v>1165</v>
      </c>
      <c r="J199" s="66" t="s">
        <v>3430</v>
      </c>
      <c r="K199" s="67" t="s">
        <v>3431</v>
      </c>
      <c r="L199" s="68" t="s">
        <v>3432</v>
      </c>
      <c r="M199" s="68" t="s">
        <v>8</v>
      </c>
      <c r="N199" s="69">
        <v>0</v>
      </c>
      <c r="O199" s="68">
        <v>1429</v>
      </c>
      <c r="P199" s="71">
        <v>43252</v>
      </c>
    </row>
    <row r="200" spans="2:16" x14ac:dyDescent="0.25">
      <c r="H200" s="96">
        <v>16</v>
      </c>
      <c r="I200" s="66">
        <v>209</v>
      </c>
      <c r="J200" s="66" t="s">
        <v>194</v>
      </c>
      <c r="K200" s="67" t="s">
        <v>3433</v>
      </c>
      <c r="L200" s="68" t="s">
        <v>3434</v>
      </c>
      <c r="M200" s="68" t="s">
        <v>8</v>
      </c>
      <c r="N200" s="69">
        <v>0</v>
      </c>
      <c r="O200" s="68">
        <v>1540</v>
      </c>
      <c r="P200" s="71">
        <v>46296</v>
      </c>
    </row>
    <row r="201" spans="2:16" ht="26.25" x14ac:dyDescent="0.25">
      <c r="C201" s="604"/>
      <c r="H201" s="96">
        <v>13</v>
      </c>
      <c r="I201" s="66">
        <v>175</v>
      </c>
      <c r="J201" s="66" t="s">
        <v>3435</v>
      </c>
      <c r="K201" s="67" t="s">
        <v>3436</v>
      </c>
      <c r="L201" s="68" t="s">
        <v>3437</v>
      </c>
      <c r="M201" s="68" t="s">
        <v>8</v>
      </c>
      <c r="N201" s="69">
        <v>0</v>
      </c>
      <c r="O201" s="68">
        <v>1918</v>
      </c>
      <c r="P201" s="71">
        <v>47484</v>
      </c>
    </row>
    <row r="202" spans="2:16" x14ac:dyDescent="0.25">
      <c r="H202" s="96">
        <v>10</v>
      </c>
      <c r="I202" s="66">
        <v>11</v>
      </c>
      <c r="J202" s="66" t="s">
        <v>3438</v>
      </c>
      <c r="K202" s="67" t="s">
        <v>3439</v>
      </c>
      <c r="L202" s="68" t="s">
        <v>3440</v>
      </c>
      <c r="M202" s="68" t="s">
        <v>8</v>
      </c>
      <c r="N202" s="69">
        <v>0</v>
      </c>
      <c r="O202" s="68">
        <v>2072</v>
      </c>
      <c r="P202" s="71">
        <v>43252</v>
      </c>
    </row>
    <row r="203" spans="2:16" x14ac:dyDescent="0.25">
      <c r="B203" s="4"/>
      <c r="H203" s="96">
        <v>10</v>
      </c>
      <c r="I203" s="66">
        <v>1215</v>
      </c>
      <c r="J203" s="66" t="s">
        <v>1996</v>
      </c>
      <c r="K203" s="67" t="s">
        <v>3441</v>
      </c>
      <c r="L203" s="68" t="s">
        <v>3442</v>
      </c>
      <c r="M203" s="68" t="s">
        <v>8</v>
      </c>
      <c r="N203" s="69">
        <v>0</v>
      </c>
      <c r="O203" s="68">
        <v>2109</v>
      </c>
      <c r="P203" s="71">
        <v>42309</v>
      </c>
    </row>
    <row r="204" spans="2:16" ht="26.25" x14ac:dyDescent="0.25">
      <c r="B204" s="601"/>
      <c r="D204" s="105"/>
      <c r="E204" s="376"/>
      <c r="F204" s="99"/>
      <c r="G204" s="127"/>
      <c r="H204" s="96">
        <v>11</v>
      </c>
      <c r="I204" s="66">
        <v>130</v>
      </c>
      <c r="J204" s="66" t="s">
        <v>2523</v>
      </c>
      <c r="K204" s="67" t="s">
        <v>3443</v>
      </c>
      <c r="L204" s="68" t="s">
        <v>3444</v>
      </c>
      <c r="M204" s="68" t="s">
        <v>8</v>
      </c>
      <c r="N204" s="69">
        <v>0</v>
      </c>
      <c r="O204" s="68">
        <v>2323</v>
      </c>
      <c r="P204" s="71">
        <v>44501</v>
      </c>
    </row>
    <row r="205" spans="2:16" x14ac:dyDescent="0.25">
      <c r="D205" s="105"/>
      <c r="E205" s="376"/>
      <c r="F205" s="99"/>
      <c r="G205" s="127"/>
      <c r="H205" s="96">
        <v>16</v>
      </c>
      <c r="I205" s="66">
        <v>213</v>
      </c>
      <c r="J205" s="66" t="s">
        <v>194</v>
      </c>
      <c r="K205" s="67" t="s">
        <v>3433</v>
      </c>
      <c r="L205" s="68" t="s">
        <v>3434</v>
      </c>
      <c r="M205" s="68" t="s">
        <v>9</v>
      </c>
      <c r="N205" s="69">
        <v>0</v>
      </c>
      <c r="O205" s="68">
        <v>1540</v>
      </c>
      <c r="P205" s="71">
        <v>46296</v>
      </c>
    </row>
    <row r="206" spans="2:16" ht="26.25" x14ac:dyDescent="0.25">
      <c r="C206" s="228"/>
      <c r="G206" s="136"/>
      <c r="H206" s="96">
        <v>10</v>
      </c>
      <c r="I206" s="66">
        <v>670</v>
      </c>
      <c r="J206" s="66" t="s">
        <v>1800</v>
      </c>
      <c r="K206" s="67" t="s">
        <v>3445</v>
      </c>
      <c r="L206" s="68" t="s">
        <v>3446</v>
      </c>
      <c r="M206" s="68" t="s">
        <v>9</v>
      </c>
      <c r="N206" s="69">
        <v>0</v>
      </c>
      <c r="O206" s="68">
        <v>2071</v>
      </c>
      <c r="P206" s="71">
        <v>42795</v>
      </c>
    </row>
    <row r="207" spans="2:16" x14ac:dyDescent="0.25">
      <c r="H207" s="96">
        <v>2</v>
      </c>
      <c r="I207" s="66" t="s">
        <v>1642</v>
      </c>
      <c r="J207" s="66" t="s">
        <v>1642</v>
      </c>
      <c r="K207" s="67" t="s">
        <v>3421</v>
      </c>
      <c r="L207" s="68" t="s">
        <v>1642</v>
      </c>
      <c r="M207" s="68" t="s">
        <v>11</v>
      </c>
      <c r="N207" s="69">
        <v>31503.290714999999</v>
      </c>
      <c r="O207" s="68">
        <v>1196</v>
      </c>
      <c r="P207" s="71">
        <v>45474</v>
      </c>
    </row>
    <row r="208" spans="2:16" ht="15" customHeight="1" x14ac:dyDescent="0.25">
      <c r="B208" s="4"/>
      <c r="H208" s="96">
        <v>2</v>
      </c>
      <c r="I208" s="66" t="s">
        <v>1642</v>
      </c>
      <c r="J208" s="66" t="s">
        <v>1642</v>
      </c>
      <c r="K208" s="67" t="s">
        <v>3421</v>
      </c>
      <c r="L208" s="68" t="s">
        <v>1642</v>
      </c>
      <c r="M208" s="68" t="s">
        <v>11</v>
      </c>
      <c r="N208" s="69">
        <v>16553.062215000002</v>
      </c>
      <c r="O208" s="68">
        <v>1196</v>
      </c>
      <c r="P208" s="71">
        <v>45474</v>
      </c>
    </row>
    <row r="209" spans="1:16" ht="15" customHeight="1" x14ac:dyDescent="0.25">
      <c r="B209" s="601"/>
      <c r="D209" s="105"/>
      <c r="E209" s="376"/>
      <c r="F209" s="99"/>
      <c r="G209" s="127"/>
      <c r="H209" s="96">
        <v>2</v>
      </c>
      <c r="I209" s="66" t="s">
        <v>1642</v>
      </c>
      <c r="J209" s="66" t="s">
        <v>1642</v>
      </c>
      <c r="K209" s="67" t="s">
        <v>3421</v>
      </c>
      <c r="L209" s="68" t="s">
        <v>1642</v>
      </c>
      <c r="M209" s="68" t="s">
        <v>11</v>
      </c>
      <c r="N209" s="69">
        <v>22141.625014999998</v>
      </c>
      <c r="O209" s="68">
        <v>1196</v>
      </c>
      <c r="P209" s="71">
        <v>45474</v>
      </c>
    </row>
    <row r="210" spans="1:16" x14ac:dyDescent="0.25">
      <c r="H210" s="96">
        <v>2</v>
      </c>
      <c r="I210" s="66" t="s">
        <v>1642</v>
      </c>
      <c r="J210" s="66" t="s">
        <v>1642</v>
      </c>
      <c r="K210" s="67" t="s">
        <v>3421</v>
      </c>
      <c r="L210" s="68" t="s">
        <v>1642</v>
      </c>
      <c r="M210" s="68" t="s">
        <v>11</v>
      </c>
      <c r="N210" s="69">
        <v>20570.182815000004</v>
      </c>
      <c r="O210" s="68">
        <v>1196</v>
      </c>
      <c r="P210" s="71">
        <v>45474</v>
      </c>
    </row>
    <row r="211" spans="1:16" x14ac:dyDescent="0.25">
      <c r="C211" s="603"/>
      <c r="H211" s="96">
        <v>2</v>
      </c>
      <c r="I211" s="66" t="s">
        <v>1642</v>
      </c>
      <c r="J211" s="66" t="s">
        <v>1642</v>
      </c>
      <c r="K211" s="67" t="s">
        <v>3421</v>
      </c>
      <c r="L211" s="68" t="s">
        <v>1642</v>
      </c>
      <c r="M211" s="68" t="s">
        <v>11</v>
      </c>
      <c r="N211" s="69">
        <v>8926.6938150000005</v>
      </c>
      <c r="O211" s="68">
        <v>1196</v>
      </c>
      <c r="P211" s="71">
        <v>45474</v>
      </c>
    </row>
    <row r="212" spans="1:16" x14ac:dyDescent="0.25">
      <c r="H212" s="96">
        <v>2</v>
      </c>
      <c r="I212" s="66" t="s">
        <v>1642</v>
      </c>
      <c r="J212" s="66" t="s">
        <v>1642</v>
      </c>
      <c r="K212" s="67" t="s">
        <v>3421</v>
      </c>
      <c r="L212" s="68" t="s">
        <v>1642</v>
      </c>
      <c r="M212" s="68" t="s">
        <v>11</v>
      </c>
      <c r="N212" s="69">
        <v>30055.969415</v>
      </c>
      <c r="O212" s="68">
        <v>1196</v>
      </c>
      <c r="P212" s="71">
        <v>45474</v>
      </c>
    </row>
    <row r="213" spans="1:16" x14ac:dyDescent="0.25">
      <c r="B213" s="4"/>
      <c r="H213" s="96">
        <v>2</v>
      </c>
      <c r="I213" s="66" t="s">
        <v>1642</v>
      </c>
      <c r="J213" s="66" t="s">
        <v>1642</v>
      </c>
      <c r="K213" s="67" t="s">
        <v>3421</v>
      </c>
      <c r="L213" s="68" t="s">
        <v>1642</v>
      </c>
      <c r="M213" s="68" t="s">
        <v>11</v>
      </c>
      <c r="N213" s="69">
        <v>2178.0372149999994</v>
      </c>
      <c r="O213" s="68">
        <v>1196</v>
      </c>
      <c r="P213" s="71">
        <v>45474</v>
      </c>
    </row>
    <row r="214" spans="1:16" ht="15.75" thickBot="1" x14ac:dyDescent="0.3">
      <c r="B214" s="4"/>
      <c r="H214" s="714"/>
      <c r="I214" s="195"/>
      <c r="J214" s="195"/>
      <c r="K214" s="196"/>
      <c r="L214" s="195"/>
      <c r="M214" s="197"/>
      <c r="N214" s="370"/>
      <c r="O214" s="197"/>
      <c r="P214" s="200"/>
    </row>
    <row r="215" spans="1:16" ht="45.75" customHeight="1" thickBot="1" x14ac:dyDescent="0.3">
      <c r="A215" s="697" t="s">
        <v>3447</v>
      </c>
      <c r="B215" s="50"/>
      <c r="C215" s="178"/>
      <c r="D215" s="9"/>
      <c r="E215" s="176"/>
      <c r="F215" s="10"/>
    </row>
    <row r="216" spans="1:16" ht="16.5" thickTop="1" thickBot="1" x14ac:dyDescent="0.3">
      <c r="A216" s="11"/>
      <c r="B216" s="12"/>
      <c r="C216" s="176"/>
      <c r="D216" s="9"/>
      <c r="E216" s="176"/>
      <c r="F216" s="10"/>
    </row>
    <row r="217" spans="1:16" ht="45.75" customHeight="1" thickTop="1" thickBot="1" x14ac:dyDescent="0.3">
      <c r="A217" s="698" t="s">
        <v>16</v>
      </c>
      <c r="B217" s="12"/>
      <c r="C217" s="176"/>
      <c r="D217" s="9"/>
      <c r="E217" s="176"/>
      <c r="F217" s="10"/>
      <c r="H217" s="699" t="s">
        <v>17</v>
      </c>
      <c r="I217" s="54"/>
    </row>
    <row r="218" spans="1:16" ht="16.5" thickTop="1" thickBot="1" x14ac:dyDescent="0.3">
      <c r="A218" s="11"/>
      <c r="B218" s="12"/>
      <c r="C218" s="176"/>
      <c r="D218" s="9"/>
      <c r="E218" s="178"/>
      <c r="F218" s="14"/>
    </row>
    <row r="219" spans="1:16" ht="45.75" customHeight="1" thickTop="1" thickBot="1" x14ac:dyDescent="0.3">
      <c r="A219" s="685" t="s">
        <v>2</v>
      </c>
      <c r="B219" s="686" t="s">
        <v>3</v>
      </c>
      <c r="C219" s="687" t="s">
        <v>4</v>
      </c>
      <c r="D219" s="688" t="s">
        <v>5</v>
      </c>
      <c r="E219" s="689" t="s">
        <v>4</v>
      </c>
      <c r="F219" s="690" t="s">
        <v>6</v>
      </c>
      <c r="G219" s="55"/>
      <c r="H219" s="700" t="s">
        <v>18</v>
      </c>
      <c r="I219" s="701" t="s">
        <v>19</v>
      </c>
      <c r="J219" s="702" t="s">
        <v>20</v>
      </c>
      <c r="K219" s="702" t="s">
        <v>21</v>
      </c>
      <c r="L219" s="702" t="s">
        <v>22</v>
      </c>
      <c r="M219" s="702" t="s">
        <v>23</v>
      </c>
      <c r="N219" s="703" t="s">
        <v>6</v>
      </c>
      <c r="O219" s="702" t="s">
        <v>24</v>
      </c>
      <c r="P219" s="704" t="s">
        <v>25</v>
      </c>
    </row>
    <row r="220" spans="1:16" ht="15.75" thickTop="1" x14ac:dyDescent="0.25">
      <c r="A220" s="20" t="s">
        <v>7</v>
      </c>
      <c r="B220" s="21">
        <v>26</v>
      </c>
      <c r="C220" s="27">
        <f>B220/B$229</f>
        <v>0.42622950819672129</v>
      </c>
      <c r="D220" s="23">
        <f>SUM(H220:H245)</f>
        <v>330</v>
      </c>
      <c r="E220" s="27">
        <f>D220/D$229</f>
        <v>0.3536977491961415</v>
      </c>
      <c r="F220" s="24"/>
      <c r="G220" s="316"/>
      <c r="H220" s="96">
        <v>17</v>
      </c>
      <c r="I220" s="66">
        <v>265</v>
      </c>
      <c r="J220" s="66" t="s">
        <v>1933</v>
      </c>
      <c r="K220" s="67" t="s">
        <v>3448</v>
      </c>
      <c r="L220" s="68" t="s">
        <v>3449</v>
      </c>
      <c r="M220" s="68" t="s">
        <v>7</v>
      </c>
      <c r="N220" s="69">
        <v>0</v>
      </c>
      <c r="O220" s="68">
        <v>1099</v>
      </c>
      <c r="P220" s="71">
        <v>44682</v>
      </c>
    </row>
    <row r="221" spans="1:16" ht="26.25" x14ac:dyDescent="0.25">
      <c r="A221" s="25" t="s">
        <v>8</v>
      </c>
      <c r="B221" s="26">
        <v>23</v>
      </c>
      <c r="C221" s="27">
        <f>B221/B$229</f>
        <v>0.37704918032786883</v>
      </c>
      <c r="D221" s="28">
        <f>SUM(H246:H268)</f>
        <v>281</v>
      </c>
      <c r="E221" s="27">
        <f>D221/D$229</f>
        <v>0.3011789924973205</v>
      </c>
      <c r="F221" s="29"/>
      <c r="G221" s="136"/>
      <c r="H221" s="96">
        <v>17</v>
      </c>
      <c r="I221" s="66">
        <v>260</v>
      </c>
      <c r="J221" s="66" t="s">
        <v>3450</v>
      </c>
      <c r="K221" s="67" t="s">
        <v>3448</v>
      </c>
      <c r="L221" s="68" t="s">
        <v>3451</v>
      </c>
      <c r="M221" s="68" t="s">
        <v>7</v>
      </c>
      <c r="N221" s="69">
        <v>0</v>
      </c>
      <c r="O221" s="68">
        <v>1099</v>
      </c>
      <c r="P221" s="71">
        <v>44682</v>
      </c>
    </row>
    <row r="222" spans="1:16" ht="26.25" x14ac:dyDescent="0.25">
      <c r="A222" s="25" t="s">
        <v>9</v>
      </c>
      <c r="B222" s="30">
        <v>8</v>
      </c>
      <c r="C222" s="27">
        <f>B222/B$229</f>
        <v>0.13114754098360656</v>
      </c>
      <c r="D222" s="32">
        <f>SUM(H269:H276)</f>
        <v>101</v>
      </c>
      <c r="E222" s="27">
        <f>D222/D$229</f>
        <v>0.1082529474812433</v>
      </c>
      <c r="F222" s="29"/>
      <c r="H222" s="96">
        <v>12</v>
      </c>
      <c r="I222" s="66">
        <v>470</v>
      </c>
      <c r="J222" s="66" t="s">
        <v>3452</v>
      </c>
      <c r="K222" s="67" t="s">
        <v>3448</v>
      </c>
      <c r="L222" s="68" t="s">
        <v>3453</v>
      </c>
      <c r="M222" s="68" t="s">
        <v>7</v>
      </c>
      <c r="N222" s="69">
        <v>0</v>
      </c>
      <c r="O222" s="68">
        <v>1099</v>
      </c>
      <c r="P222" s="71">
        <v>44682</v>
      </c>
    </row>
    <row r="223" spans="1:16" x14ac:dyDescent="0.25">
      <c r="A223" s="691" t="s">
        <v>10</v>
      </c>
      <c r="B223" s="692">
        <f>SUM(B220:B222)</f>
        <v>57</v>
      </c>
      <c r="C223" s="693">
        <f t="shared" ref="C223:F223" si="12">SUM(C220:C222)</f>
        <v>0.93442622950819676</v>
      </c>
      <c r="D223" s="692">
        <f t="shared" si="12"/>
        <v>712</v>
      </c>
      <c r="E223" s="693">
        <f t="shared" si="12"/>
        <v>0.76312968917470525</v>
      </c>
      <c r="F223" s="694">
        <f t="shared" si="12"/>
        <v>0</v>
      </c>
      <c r="G223" s="127"/>
      <c r="H223" s="96">
        <v>4</v>
      </c>
      <c r="I223" s="66" t="s">
        <v>1642</v>
      </c>
      <c r="J223" s="66" t="s">
        <v>1642</v>
      </c>
      <c r="K223" s="67" t="s">
        <v>3448</v>
      </c>
      <c r="L223" s="68" t="s">
        <v>1642</v>
      </c>
      <c r="M223" s="68" t="s">
        <v>7</v>
      </c>
      <c r="N223" s="69">
        <v>0</v>
      </c>
      <c r="O223" s="68">
        <v>1099</v>
      </c>
      <c r="P223" s="71">
        <v>44682</v>
      </c>
    </row>
    <row r="224" spans="1:16" x14ac:dyDescent="0.25">
      <c r="A224" s="26"/>
      <c r="B224" s="30"/>
      <c r="C224" s="39"/>
      <c r="D224" s="30"/>
      <c r="E224" s="40"/>
      <c r="F224" s="41"/>
      <c r="G224" s="127"/>
      <c r="H224" s="96">
        <v>4</v>
      </c>
      <c r="I224" s="66" t="s">
        <v>1642</v>
      </c>
      <c r="J224" s="66" t="s">
        <v>1642</v>
      </c>
      <c r="K224" s="67" t="s">
        <v>3448</v>
      </c>
      <c r="L224" s="68" t="s">
        <v>1642</v>
      </c>
      <c r="M224" s="68" t="s">
        <v>7</v>
      </c>
      <c r="N224" s="69">
        <v>0</v>
      </c>
      <c r="O224" s="68">
        <v>1099</v>
      </c>
      <c r="P224" s="71">
        <v>44682</v>
      </c>
    </row>
    <row r="225" spans="1:16" ht="26.25" x14ac:dyDescent="0.25">
      <c r="A225" s="26" t="s">
        <v>11</v>
      </c>
      <c r="B225" s="30">
        <v>2</v>
      </c>
      <c r="C225" s="27">
        <f>B225/B$229</f>
        <v>3.2786885245901641E-2</v>
      </c>
      <c r="D225" s="32">
        <f>SUM(H277:H278)</f>
        <v>16</v>
      </c>
      <c r="E225" s="27">
        <f>D225/D$229</f>
        <v>1.7148981779206859E-2</v>
      </c>
      <c r="F225" s="413">
        <f>SUM(N277:N278)</f>
        <v>16372.328439999999</v>
      </c>
      <c r="G225" s="127"/>
      <c r="H225" s="96">
        <v>7</v>
      </c>
      <c r="I225" s="66">
        <v>550</v>
      </c>
      <c r="J225" s="66" t="s">
        <v>3454</v>
      </c>
      <c r="K225" s="67" t="s">
        <v>3448</v>
      </c>
      <c r="L225" s="68" t="s">
        <v>3455</v>
      </c>
      <c r="M225" s="68" t="s">
        <v>7</v>
      </c>
      <c r="N225" s="69">
        <v>0</v>
      </c>
      <c r="O225" s="68">
        <v>1099</v>
      </c>
      <c r="P225" s="71">
        <v>44682</v>
      </c>
    </row>
    <row r="226" spans="1:16" x14ac:dyDescent="0.25">
      <c r="A226" s="26" t="s">
        <v>12</v>
      </c>
      <c r="B226" s="30">
        <v>2</v>
      </c>
      <c r="C226" s="27">
        <f>B226/B$229</f>
        <v>3.2786885245901641E-2</v>
      </c>
      <c r="D226" s="32">
        <f>SUM(H279:H280)</f>
        <v>205</v>
      </c>
      <c r="E226" s="27">
        <f>D226/D$229</f>
        <v>0.21972132904608788</v>
      </c>
      <c r="F226" s="413">
        <f>SUM(N279:N280)</f>
        <v>4270442.4701300003</v>
      </c>
      <c r="G226" s="136"/>
      <c r="H226" s="96">
        <v>22</v>
      </c>
      <c r="I226" s="66">
        <v>444</v>
      </c>
      <c r="J226" s="66" t="s">
        <v>3456</v>
      </c>
      <c r="K226" s="67" t="s">
        <v>3457</v>
      </c>
      <c r="L226" s="68" t="s">
        <v>3458</v>
      </c>
      <c r="M226" s="68" t="s">
        <v>7</v>
      </c>
      <c r="N226" s="69">
        <v>0</v>
      </c>
      <c r="O226" s="68">
        <v>1199</v>
      </c>
      <c r="P226" s="71">
        <v>45139</v>
      </c>
    </row>
    <row r="227" spans="1:16" x14ac:dyDescent="0.25">
      <c r="A227" s="691" t="s">
        <v>13</v>
      </c>
      <c r="B227" s="692">
        <f>SUM(B225:B226)</f>
        <v>4</v>
      </c>
      <c r="C227" s="693">
        <f t="shared" ref="C227:F227" si="13">SUM(C225:C226)</f>
        <v>6.5573770491803282E-2</v>
      </c>
      <c r="D227" s="692">
        <f t="shared" si="13"/>
        <v>221</v>
      </c>
      <c r="E227" s="693">
        <f t="shared" si="13"/>
        <v>0.23687031082529475</v>
      </c>
      <c r="F227" s="694">
        <f t="shared" si="13"/>
        <v>4286814.7985700006</v>
      </c>
      <c r="H227" s="96">
        <v>24</v>
      </c>
      <c r="I227" s="66">
        <v>455</v>
      </c>
      <c r="J227" s="66" t="s">
        <v>1996</v>
      </c>
      <c r="K227" s="67" t="s">
        <v>3448</v>
      </c>
      <c r="L227" s="68" t="s">
        <v>3459</v>
      </c>
      <c r="M227" s="68" t="s">
        <v>7</v>
      </c>
      <c r="N227" s="69">
        <v>0</v>
      </c>
      <c r="O227" s="68">
        <v>1272</v>
      </c>
      <c r="P227" s="71">
        <v>45717</v>
      </c>
    </row>
    <row r="228" spans="1:16" x14ac:dyDescent="0.25">
      <c r="A228" s="44"/>
      <c r="B228" s="30"/>
      <c r="C228" s="45"/>
      <c r="D228" s="30"/>
      <c r="E228" s="46"/>
      <c r="F228" s="47"/>
      <c r="G228" s="127"/>
      <c r="H228" s="96">
        <v>30</v>
      </c>
      <c r="I228" s="66">
        <v>912</v>
      </c>
      <c r="J228" s="66" t="s">
        <v>194</v>
      </c>
      <c r="K228" s="67" t="s">
        <v>3460</v>
      </c>
      <c r="L228" s="68" t="s">
        <v>3461</v>
      </c>
      <c r="M228" s="68" t="s">
        <v>7</v>
      </c>
      <c r="N228" s="69">
        <v>0</v>
      </c>
      <c r="O228" s="68">
        <v>1273</v>
      </c>
      <c r="P228" s="71">
        <v>45717</v>
      </c>
    </row>
    <row r="229" spans="1:16" ht="26.25" x14ac:dyDescent="0.25">
      <c r="A229" s="695" t="s">
        <v>2346</v>
      </c>
      <c r="B229" s="696">
        <f>SUM(B223,B227)</f>
        <v>61</v>
      </c>
      <c r="C229" s="693">
        <f t="shared" ref="C229:F229" si="14">SUM(C223,C227)</f>
        <v>1</v>
      </c>
      <c r="D229" s="696">
        <f t="shared" si="14"/>
        <v>933</v>
      </c>
      <c r="E229" s="693">
        <f t="shared" si="14"/>
        <v>1</v>
      </c>
      <c r="F229" s="694">
        <f t="shared" si="14"/>
        <v>4286814.7985700006</v>
      </c>
      <c r="H229" s="96">
        <v>20</v>
      </c>
      <c r="I229" s="66">
        <v>1175</v>
      </c>
      <c r="J229" s="66" t="s">
        <v>3462</v>
      </c>
      <c r="K229" s="67" t="s">
        <v>3448</v>
      </c>
      <c r="L229" s="68" t="s">
        <v>3463</v>
      </c>
      <c r="M229" s="68" t="s">
        <v>7</v>
      </c>
      <c r="N229" s="69">
        <v>0</v>
      </c>
      <c r="O229" s="68">
        <v>1274</v>
      </c>
      <c r="P229" s="71">
        <v>45778</v>
      </c>
    </row>
    <row r="230" spans="1:16" x14ac:dyDescent="0.25">
      <c r="H230" s="96">
        <v>21</v>
      </c>
      <c r="I230" s="66">
        <v>6025</v>
      </c>
      <c r="J230" s="66" t="s">
        <v>194</v>
      </c>
      <c r="K230" s="67" t="s">
        <v>3464</v>
      </c>
      <c r="L230" s="68" t="s">
        <v>3465</v>
      </c>
      <c r="M230" s="68" t="s">
        <v>7</v>
      </c>
      <c r="N230" s="69">
        <v>0</v>
      </c>
      <c r="O230" s="68">
        <v>1544</v>
      </c>
      <c r="P230" s="71">
        <v>46388</v>
      </c>
    </row>
    <row r="231" spans="1:16" ht="26.25" x14ac:dyDescent="0.25">
      <c r="H231" s="96">
        <v>22</v>
      </c>
      <c r="I231" s="66">
        <v>425</v>
      </c>
      <c r="J231" s="66" t="s">
        <v>3452</v>
      </c>
      <c r="K231" s="67" t="s">
        <v>3448</v>
      </c>
      <c r="L231" s="68" t="s">
        <v>3466</v>
      </c>
      <c r="M231" s="68" t="s">
        <v>7</v>
      </c>
      <c r="N231" s="69">
        <v>0</v>
      </c>
      <c r="O231" s="68">
        <v>1545</v>
      </c>
      <c r="P231" s="71">
        <v>46388</v>
      </c>
    </row>
    <row r="232" spans="1:16" ht="26.25" x14ac:dyDescent="0.25">
      <c r="H232" s="96">
        <v>7</v>
      </c>
      <c r="I232" s="66">
        <v>545</v>
      </c>
      <c r="J232" s="66" t="s">
        <v>3454</v>
      </c>
      <c r="K232" s="67" t="s">
        <v>3448</v>
      </c>
      <c r="L232" s="68" t="s">
        <v>3467</v>
      </c>
      <c r="M232" s="68" t="s">
        <v>7</v>
      </c>
      <c r="N232" s="69">
        <v>0</v>
      </c>
      <c r="O232" s="68">
        <v>1545</v>
      </c>
      <c r="P232" s="71">
        <v>46388</v>
      </c>
    </row>
    <row r="233" spans="1:16" ht="26.25" x14ac:dyDescent="0.25">
      <c r="H233" s="96">
        <v>21</v>
      </c>
      <c r="I233" s="66">
        <v>45</v>
      </c>
      <c r="J233" s="66" t="s">
        <v>640</v>
      </c>
      <c r="K233" s="67" t="s">
        <v>3468</v>
      </c>
      <c r="L233" s="68" t="s">
        <v>3469</v>
      </c>
      <c r="M233" s="68" t="s">
        <v>7</v>
      </c>
      <c r="N233" s="69">
        <v>0</v>
      </c>
      <c r="O233" s="68">
        <v>1552</v>
      </c>
      <c r="P233" s="71">
        <v>46296</v>
      </c>
    </row>
    <row r="234" spans="1:16" x14ac:dyDescent="0.25">
      <c r="H234" s="96">
        <v>5</v>
      </c>
      <c r="I234" s="66">
        <v>610</v>
      </c>
      <c r="J234" s="66" t="s">
        <v>3470</v>
      </c>
      <c r="K234" s="67" t="s">
        <v>3448</v>
      </c>
      <c r="L234" s="68" t="s">
        <v>3471</v>
      </c>
      <c r="M234" s="68" t="s">
        <v>7</v>
      </c>
      <c r="N234" s="69">
        <v>0</v>
      </c>
      <c r="O234" s="68">
        <v>1752</v>
      </c>
      <c r="P234" s="71">
        <v>47392</v>
      </c>
    </row>
    <row r="235" spans="1:16" x14ac:dyDescent="0.25">
      <c r="H235" s="96">
        <v>5</v>
      </c>
      <c r="I235" s="66">
        <v>660</v>
      </c>
      <c r="J235" s="66" t="s">
        <v>3470</v>
      </c>
      <c r="K235" s="67" t="s">
        <v>3448</v>
      </c>
      <c r="L235" s="68" t="s">
        <v>3471</v>
      </c>
      <c r="M235" s="68" t="s">
        <v>7</v>
      </c>
      <c r="N235" s="69">
        <v>0</v>
      </c>
      <c r="O235" s="68">
        <v>1752</v>
      </c>
      <c r="P235" s="71">
        <v>47392</v>
      </c>
    </row>
    <row r="236" spans="1:16" ht="26.25" x14ac:dyDescent="0.25">
      <c r="H236" s="96">
        <v>5</v>
      </c>
      <c r="I236" s="66">
        <v>615</v>
      </c>
      <c r="J236" s="66" t="s">
        <v>3472</v>
      </c>
      <c r="K236" s="67" t="s">
        <v>3448</v>
      </c>
      <c r="L236" s="68" t="s">
        <v>3473</v>
      </c>
      <c r="M236" s="68" t="s">
        <v>7</v>
      </c>
      <c r="N236" s="69">
        <v>0</v>
      </c>
      <c r="O236" s="68">
        <v>1752</v>
      </c>
      <c r="P236" s="71">
        <v>47392</v>
      </c>
    </row>
    <row r="237" spans="1:16" ht="26.25" x14ac:dyDescent="0.25">
      <c r="H237" s="96">
        <v>5</v>
      </c>
      <c r="I237" s="66">
        <v>705</v>
      </c>
      <c r="J237" s="66" t="s">
        <v>3472</v>
      </c>
      <c r="K237" s="67" t="s">
        <v>3448</v>
      </c>
      <c r="L237" s="68" t="s">
        <v>3473</v>
      </c>
      <c r="M237" s="68" t="s">
        <v>7</v>
      </c>
      <c r="N237" s="69">
        <v>0</v>
      </c>
      <c r="O237" s="68">
        <v>1752</v>
      </c>
      <c r="P237" s="71">
        <v>47392</v>
      </c>
    </row>
    <row r="238" spans="1:16" ht="15" customHeight="1" x14ac:dyDescent="0.25">
      <c r="H238" s="96">
        <v>13</v>
      </c>
      <c r="I238" s="66">
        <v>895</v>
      </c>
      <c r="J238" s="66" t="s">
        <v>3474</v>
      </c>
      <c r="K238" s="67" t="s">
        <v>3448</v>
      </c>
      <c r="L238" s="68" t="s">
        <v>3475</v>
      </c>
      <c r="M238" s="68" t="s">
        <v>7</v>
      </c>
      <c r="N238" s="69">
        <v>0</v>
      </c>
      <c r="O238" s="68">
        <v>1910</v>
      </c>
      <c r="P238" s="71">
        <v>42430</v>
      </c>
    </row>
    <row r="239" spans="1:16" x14ac:dyDescent="0.25">
      <c r="H239" s="96">
        <v>2</v>
      </c>
      <c r="I239" s="66" t="s">
        <v>1642</v>
      </c>
      <c r="J239" s="66" t="s">
        <v>1642</v>
      </c>
      <c r="K239" s="67" t="s">
        <v>3448</v>
      </c>
      <c r="L239" s="68" t="s">
        <v>1642</v>
      </c>
      <c r="M239" s="68" t="s">
        <v>7</v>
      </c>
      <c r="N239" s="69">
        <v>0</v>
      </c>
      <c r="O239" s="68">
        <v>1910</v>
      </c>
      <c r="P239" s="71">
        <v>42430</v>
      </c>
    </row>
    <row r="240" spans="1:16" x14ac:dyDescent="0.25">
      <c r="H240" s="96">
        <v>13</v>
      </c>
      <c r="I240" s="66">
        <v>2250</v>
      </c>
      <c r="J240" s="66" t="s">
        <v>732</v>
      </c>
      <c r="K240" s="67" t="s">
        <v>3448</v>
      </c>
      <c r="L240" s="68" t="s">
        <v>3476</v>
      </c>
      <c r="M240" s="68" t="s">
        <v>7</v>
      </c>
      <c r="N240" s="69">
        <v>0</v>
      </c>
      <c r="O240" s="68">
        <v>1911</v>
      </c>
      <c r="P240" s="71">
        <v>42339</v>
      </c>
    </row>
    <row r="241" spans="8:16" ht="26.25" x14ac:dyDescent="0.25">
      <c r="H241" s="96">
        <v>13</v>
      </c>
      <c r="I241" s="66">
        <v>71</v>
      </c>
      <c r="J241" s="66" t="s">
        <v>117</v>
      </c>
      <c r="K241" s="67" t="s">
        <v>3477</v>
      </c>
      <c r="L241" s="68" t="s">
        <v>3478</v>
      </c>
      <c r="M241" s="68" t="s">
        <v>7</v>
      </c>
      <c r="N241" s="69">
        <v>0</v>
      </c>
      <c r="O241" s="68">
        <v>1913</v>
      </c>
      <c r="P241" s="71">
        <v>41974</v>
      </c>
    </row>
    <row r="242" spans="8:16" ht="26.25" x14ac:dyDescent="0.25">
      <c r="H242" s="96">
        <v>11</v>
      </c>
      <c r="I242" s="66">
        <v>55</v>
      </c>
      <c r="J242" s="66" t="s">
        <v>640</v>
      </c>
      <c r="K242" s="67" t="s">
        <v>3468</v>
      </c>
      <c r="L242" s="68" t="s">
        <v>3469</v>
      </c>
      <c r="M242" s="68" t="s">
        <v>7</v>
      </c>
      <c r="N242" s="69">
        <v>0</v>
      </c>
      <c r="O242" s="68">
        <v>2314</v>
      </c>
      <c r="P242" s="71">
        <v>44256</v>
      </c>
    </row>
    <row r="243" spans="8:16" x14ac:dyDescent="0.25">
      <c r="H243" s="96">
        <v>10</v>
      </c>
      <c r="I243" s="66">
        <v>1955</v>
      </c>
      <c r="J243" s="66" t="s">
        <v>3479</v>
      </c>
      <c r="K243" s="67" t="s">
        <v>3480</v>
      </c>
      <c r="L243" s="68" t="s">
        <v>3481</v>
      </c>
      <c r="M243" s="68" t="s">
        <v>7</v>
      </c>
      <c r="N243" s="69">
        <v>0</v>
      </c>
      <c r="O243" s="68">
        <v>2315</v>
      </c>
      <c r="P243" s="71">
        <v>44531</v>
      </c>
    </row>
    <row r="244" spans="8:16" ht="26.25" x14ac:dyDescent="0.25">
      <c r="H244" s="96">
        <v>10</v>
      </c>
      <c r="I244" s="66">
        <v>780</v>
      </c>
      <c r="J244" s="66" t="s">
        <v>3482</v>
      </c>
      <c r="K244" s="67" t="s">
        <v>3483</v>
      </c>
      <c r="L244" s="68" t="s">
        <v>3484</v>
      </c>
      <c r="M244" s="68" t="s">
        <v>7</v>
      </c>
      <c r="N244" s="69">
        <v>0</v>
      </c>
      <c r="O244" s="68">
        <v>2325</v>
      </c>
      <c r="P244" s="71">
        <v>44713</v>
      </c>
    </row>
    <row r="245" spans="8:16" x14ac:dyDescent="0.25">
      <c r="H245" s="96">
        <v>10</v>
      </c>
      <c r="I245" s="66">
        <v>550</v>
      </c>
      <c r="J245" s="66" t="s">
        <v>3485</v>
      </c>
      <c r="K245" s="67" t="s">
        <v>3477</v>
      </c>
      <c r="L245" s="68" t="s">
        <v>3478</v>
      </c>
      <c r="M245" s="68" t="s">
        <v>7</v>
      </c>
      <c r="N245" s="69">
        <v>0</v>
      </c>
      <c r="O245" s="68">
        <v>2703</v>
      </c>
      <c r="P245" s="71">
        <v>44866</v>
      </c>
    </row>
    <row r="246" spans="8:16" x14ac:dyDescent="0.25">
      <c r="H246" s="96">
        <v>25</v>
      </c>
      <c r="I246" s="66">
        <v>80</v>
      </c>
      <c r="J246" s="66" t="s">
        <v>3486</v>
      </c>
      <c r="K246" s="67" t="s">
        <v>3448</v>
      </c>
      <c r="L246" s="68" t="s">
        <v>3487</v>
      </c>
      <c r="M246" s="68" t="s">
        <v>8</v>
      </c>
      <c r="N246" s="69">
        <v>0</v>
      </c>
      <c r="O246" s="68">
        <v>1197</v>
      </c>
      <c r="P246" s="71">
        <v>45505</v>
      </c>
    </row>
    <row r="247" spans="8:16" x14ac:dyDescent="0.25">
      <c r="H247" s="96">
        <v>4</v>
      </c>
      <c r="I247" s="66" t="s">
        <v>1642</v>
      </c>
      <c r="J247" s="66" t="s">
        <v>1642</v>
      </c>
      <c r="K247" s="67" t="s">
        <v>3448</v>
      </c>
      <c r="L247" s="68" t="s">
        <v>1642</v>
      </c>
      <c r="M247" s="68" t="s">
        <v>8</v>
      </c>
      <c r="N247" s="69">
        <v>0</v>
      </c>
      <c r="O247" s="68">
        <v>1197</v>
      </c>
      <c r="P247" s="71">
        <v>45505</v>
      </c>
    </row>
    <row r="248" spans="8:16" x14ac:dyDescent="0.25">
      <c r="H248" s="96">
        <v>8</v>
      </c>
      <c r="I248" s="66">
        <v>85</v>
      </c>
      <c r="J248" s="66" t="s">
        <v>185</v>
      </c>
      <c r="K248" s="67" t="s">
        <v>3448</v>
      </c>
      <c r="L248" s="68" t="s">
        <v>3488</v>
      </c>
      <c r="M248" s="68" t="s">
        <v>8</v>
      </c>
      <c r="N248" s="69">
        <v>0</v>
      </c>
      <c r="O248" s="68">
        <v>1197</v>
      </c>
      <c r="P248" s="71">
        <v>45505</v>
      </c>
    </row>
    <row r="249" spans="8:16" ht="26.25" x14ac:dyDescent="0.25">
      <c r="H249" s="96">
        <v>24</v>
      </c>
      <c r="I249" s="66">
        <v>300</v>
      </c>
      <c r="J249" s="66" t="s">
        <v>310</v>
      </c>
      <c r="K249" s="67" t="s">
        <v>3489</v>
      </c>
      <c r="L249" s="68" t="s">
        <v>3490</v>
      </c>
      <c r="M249" s="68" t="s">
        <v>8</v>
      </c>
      <c r="N249" s="69">
        <v>0</v>
      </c>
      <c r="O249" s="68">
        <v>1198</v>
      </c>
      <c r="P249" s="71">
        <v>45323</v>
      </c>
    </row>
    <row r="250" spans="8:16" ht="26.25" x14ac:dyDescent="0.25">
      <c r="H250" s="96">
        <v>26</v>
      </c>
      <c r="I250" s="66">
        <v>1780</v>
      </c>
      <c r="J250" s="66" t="s">
        <v>985</v>
      </c>
      <c r="K250" s="67" t="s">
        <v>3448</v>
      </c>
      <c r="L250" s="68" t="s">
        <v>3491</v>
      </c>
      <c r="M250" s="68" t="s">
        <v>8</v>
      </c>
      <c r="N250" s="69">
        <v>0</v>
      </c>
      <c r="O250" s="68">
        <v>1275</v>
      </c>
      <c r="P250" s="71">
        <v>45658</v>
      </c>
    </row>
    <row r="251" spans="8:16" x14ac:dyDescent="0.25">
      <c r="H251" s="96">
        <v>16</v>
      </c>
      <c r="I251" s="66">
        <v>54</v>
      </c>
      <c r="J251" s="66" t="s">
        <v>917</v>
      </c>
      <c r="K251" s="67" t="s">
        <v>3448</v>
      </c>
      <c r="L251" s="68" t="s">
        <v>3492</v>
      </c>
      <c r="M251" s="68" t="s">
        <v>8</v>
      </c>
      <c r="N251" s="69">
        <v>0</v>
      </c>
      <c r="O251" s="68">
        <v>1276</v>
      </c>
      <c r="P251" s="71">
        <v>45689</v>
      </c>
    </row>
    <row r="252" spans="8:16" x14ac:dyDescent="0.25">
      <c r="H252" s="96">
        <v>16</v>
      </c>
      <c r="I252" s="66">
        <v>60</v>
      </c>
      <c r="J252" s="66" t="s">
        <v>917</v>
      </c>
      <c r="K252" s="67" t="s">
        <v>3448</v>
      </c>
      <c r="L252" s="68" t="s">
        <v>3492</v>
      </c>
      <c r="M252" s="68" t="s">
        <v>8</v>
      </c>
      <c r="N252" s="69">
        <v>0</v>
      </c>
      <c r="O252" s="68">
        <v>1276</v>
      </c>
      <c r="P252" s="71">
        <v>45689</v>
      </c>
    </row>
    <row r="253" spans="8:16" x14ac:dyDescent="0.25">
      <c r="H253" s="96">
        <v>2</v>
      </c>
      <c r="I253" s="66" t="s">
        <v>1642</v>
      </c>
      <c r="J253" s="66" t="s">
        <v>1642</v>
      </c>
      <c r="K253" s="67" t="s">
        <v>3448</v>
      </c>
      <c r="L253" s="68" t="s">
        <v>1642</v>
      </c>
      <c r="M253" s="68" t="s">
        <v>8</v>
      </c>
      <c r="N253" s="69">
        <v>0</v>
      </c>
      <c r="O253" s="68">
        <v>1446</v>
      </c>
      <c r="P253" s="71">
        <v>43040</v>
      </c>
    </row>
    <row r="254" spans="8:16" x14ac:dyDescent="0.25">
      <c r="H254" s="96">
        <v>2</v>
      </c>
      <c r="I254" s="66" t="s">
        <v>1642</v>
      </c>
      <c r="J254" s="66" t="s">
        <v>1642</v>
      </c>
      <c r="K254" s="67" t="s">
        <v>3448</v>
      </c>
      <c r="L254" s="68" t="s">
        <v>1642</v>
      </c>
      <c r="M254" s="68" t="s">
        <v>8</v>
      </c>
      <c r="N254" s="69">
        <v>0</v>
      </c>
      <c r="O254" s="68">
        <v>1446</v>
      </c>
      <c r="P254" s="71">
        <v>43040</v>
      </c>
    </row>
    <row r="255" spans="8:16" x14ac:dyDescent="0.25">
      <c r="H255" s="96">
        <v>2</v>
      </c>
      <c r="I255" s="66" t="s">
        <v>1642</v>
      </c>
      <c r="J255" s="66" t="s">
        <v>1642</v>
      </c>
      <c r="K255" s="67" t="s">
        <v>3448</v>
      </c>
      <c r="L255" s="68" t="s">
        <v>1642</v>
      </c>
      <c r="M255" s="68" t="s">
        <v>8</v>
      </c>
      <c r="N255" s="69">
        <v>0</v>
      </c>
      <c r="O255" s="68">
        <v>1446</v>
      </c>
      <c r="P255" s="71">
        <v>43040</v>
      </c>
    </row>
    <row r="256" spans="8:16" x14ac:dyDescent="0.25">
      <c r="H256" s="96">
        <v>2</v>
      </c>
      <c r="I256" s="66" t="s">
        <v>1642</v>
      </c>
      <c r="J256" s="66" t="s">
        <v>1642</v>
      </c>
      <c r="K256" s="67" t="s">
        <v>3448</v>
      </c>
      <c r="L256" s="68" t="s">
        <v>1642</v>
      </c>
      <c r="M256" s="68" t="s">
        <v>8</v>
      </c>
      <c r="N256" s="69">
        <v>0</v>
      </c>
      <c r="O256" s="68">
        <v>1446</v>
      </c>
      <c r="P256" s="71">
        <v>43040</v>
      </c>
    </row>
    <row r="257" spans="8:16" ht="26.25" x14ac:dyDescent="0.25">
      <c r="H257" s="96">
        <v>15</v>
      </c>
      <c r="I257" s="66">
        <v>170</v>
      </c>
      <c r="J257" s="66" t="s">
        <v>405</v>
      </c>
      <c r="K257" s="67" t="s">
        <v>3493</v>
      </c>
      <c r="L257" s="68" t="s">
        <v>3494</v>
      </c>
      <c r="M257" s="68" t="s">
        <v>8</v>
      </c>
      <c r="N257" s="69">
        <v>0</v>
      </c>
      <c r="O257" s="68">
        <v>1550</v>
      </c>
      <c r="P257" s="71">
        <v>46478</v>
      </c>
    </row>
    <row r="258" spans="8:16" ht="26.25" x14ac:dyDescent="0.25">
      <c r="H258" s="96">
        <v>15</v>
      </c>
      <c r="I258" s="66" t="s">
        <v>3495</v>
      </c>
      <c r="J258" s="66" t="s">
        <v>405</v>
      </c>
      <c r="K258" s="67" t="s">
        <v>3493</v>
      </c>
      <c r="L258" s="68" t="s">
        <v>3494</v>
      </c>
      <c r="M258" s="68" t="s">
        <v>8</v>
      </c>
      <c r="N258" s="69">
        <v>0</v>
      </c>
      <c r="O258" s="68">
        <v>1550</v>
      </c>
      <c r="P258" s="71">
        <v>46478</v>
      </c>
    </row>
    <row r="259" spans="8:16" ht="15" customHeight="1" x14ac:dyDescent="0.25">
      <c r="H259" s="96">
        <v>10</v>
      </c>
      <c r="I259" s="66">
        <v>1019</v>
      </c>
      <c r="J259" s="66" t="s">
        <v>194</v>
      </c>
      <c r="K259" s="67" t="s">
        <v>3496</v>
      </c>
      <c r="L259" s="68" t="s">
        <v>3497</v>
      </c>
      <c r="M259" s="68" t="s">
        <v>8</v>
      </c>
      <c r="N259" s="69">
        <v>0</v>
      </c>
      <c r="O259" s="68">
        <v>1551</v>
      </c>
      <c r="P259" s="71">
        <v>46478</v>
      </c>
    </row>
    <row r="260" spans="8:16" ht="26.25" x14ac:dyDescent="0.25">
      <c r="H260" s="96">
        <v>12</v>
      </c>
      <c r="I260" s="66">
        <v>715</v>
      </c>
      <c r="J260" s="66" t="s">
        <v>3498</v>
      </c>
      <c r="K260" s="67" t="s">
        <v>3448</v>
      </c>
      <c r="L260" s="68" t="s">
        <v>3499</v>
      </c>
      <c r="M260" s="68" t="s">
        <v>8</v>
      </c>
      <c r="N260" s="69">
        <v>0</v>
      </c>
      <c r="O260" s="68">
        <v>1752</v>
      </c>
      <c r="P260" s="71">
        <v>47392</v>
      </c>
    </row>
    <row r="261" spans="8:16" x14ac:dyDescent="0.25">
      <c r="H261" s="96">
        <v>12</v>
      </c>
      <c r="I261" s="66">
        <v>710</v>
      </c>
      <c r="J261" s="66" t="s">
        <v>3500</v>
      </c>
      <c r="K261" s="67" t="s">
        <v>3448</v>
      </c>
      <c r="L261" s="68" t="s">
        <v>3501</v>
      </c>
      <c r="M261" s="68" t="s">
        <v>8</v>
      </c>
      <c r="N261" s="69">
        <v>0</v>
      </c>
      <c r="O261" s="68">
        <v>1752</v>
      </c>
      <c r="P261" s="71">
        <v>47392</v>
      </c>
    </row>
    <row r="262" spans="8:16" x14ac:dyDescent="0.25">
      <c r="H262" s="96">
        <v>13</v>
      </c>
      <c r="I262" s="66">
        <v>72</v>
      </c>
      <c r="J262" s="66" t="s">
        <v>3502</v>
      </c>
      <c r="K262" s="67" t="s">
        <v>3448</v>
      </c>
      <c r="L262" s="68" t="s">
        <v>3503</v>
      </c>
      <c r="M262" s="68" t="s">
        <v>8</v>
      </c>
      <c r="N262" s="69">
        <v>0</v>
      </c>
      <c r="O262" s="68">
        <v>1912</v>
      </c>
      <c r="P262" s="71">
        <v>42309</v>
      </c>
    </row>
    <row r="263" spans="8:16" x14ac:dyDescent="0.25">
      <c r="H263" s="96">
        <v>4</v>
      </c>
      <c r="I263" s="66" t="s">
        <v>1642</v>
      </c>
      <c r="J263" s="66" t="s">
        <v>1642</v>
      </c>
      <c r="K263" s="67" t="s">
        <v>3448</v>
      </c>
      <c r="L263" s="68" t="s">
        <v>1642</v>
      </c>
      <c r="M263" s="68" t="s">
        <v>8</v>
      </c>
      <c r="N263" s="69">
        <v>0</v>
      </c>
      <c r="O263" s="68">
        <v>1912</v>
      </c>
      <c r="P263" s="71">
        <v>42309</v>
      </c>
    </row>
    <row r="264" spans="8:16" x14ac:dyDescent="0.25">
      <c r="H264" s="96">
        <v>20</v>
      </c>
      <c r="I264" s="66">
        <v>1170</v>
      </c>
      <c r="J264" s="66" t="s">
        <v>1954</v>
      </c>
      <c r="K264" s="67" t="s">
        <v>3448</v>
      </c>
      <c r="L264" s="68" t="s">
        <v>3504</v>
      </c>
      <c r="M264" s="68" t="s">
        <v>8</v>
      </c>
      <c r="N264" s="69">
        <v>0</v>
      </c>
      <c r="O264" s="68">
        <v>2101</v>
      </c>
      <c r="P264" s="71">
        <v>43252</v>
      </c>
    </row>
    <row r="265" spans="8:16" x14ac:dyDescent="0.25">
      <c r="H265" s="96">
        <v>12</v>
      </c>
      <c r="I265" s="66">
        <v>935</v>
      </c>
      <c r="J265" s="66" t="s">
        <v>3505</v>
      </c>
      <c r="K265" s="67" t="s">
        <v>3448</v>
      </c>
      <c r="L265" s="68" t="s">
        <v>3506</v>
      </c>
      <c r="M265" s="68" t="s">
        <v>8</v>
      </c>
      <c r="N265" s="69">
        <v>0</v>
      </c>
      <c r="O265" s="68">
        <v>2102</v>
      </c>
      <c r="P265" s="71">
        <v>43617</v>
      </c>
    </row>
    <row r="266" spans="8:16" x14ac:dyDescent="0.25">
      <c r="H266" s="96">
        <v>21</v>
      </c>
      <c r="I266" s="66">
        <v>945</v>
      </c>
      <c r="J266" s="66" t="s">
        <v>3505</v>
      </c>
      <c r="K266" s="67" t="s">
        <v>3448</v>
      </c>
      <c r="L266" s="68" t="s">
        <v>3506</v>
      </c>
      <c r="M266" s="68" t="s">
        <v>8</v>
      </c>
      <c r="N266" s="69">
        <v>0</v>
      </c>
      <c r="O266" s="68">
        <v>2102</v>
      </c>
      <c r="P266" s="71">
        <v>43617</v>
      </c>
    </row>
    <row r="267" spans="8:16" x14ac:dyDescent="0.25">
      <c r="H267" s="96">
        <v>10</v>
      </c>
      <c r="I267" s="66">
        <v>120</v>
      </c>
      <c r="J267" s="66" t="s">
        <v>3507</v>
      </c>
      <c r="K267" s="67" t="s">
        <v>3508</v>
      </c>
      <c r="L267" s="68" t="s">
        <v>3509</v>
      </c>
      <c r="M267" s="68" t="s">
        <v>8</v>
      </c>
      <c r="N267" s="69">
        <v>0</v>
      </c>
      <c r="O267" s="68">
        <v>2326</v>
      </c>
      <c r="P267" s="71">
        <v>43955</v>
      </c>
    </row>
    <row r="268" spans="8:16" x14ac:dyDescent="0.25">
      <c r="H268" s="96">
        <v>10</v>
      </c>
      <c r="I268" s="66">
        <v>10</v>
      </c>
      <c r="J268" s="66" t="s">
        <v>3510</v>
      </c>
      <c r="K268" s="67" t="s">
        <v>3511</v>
      </c>
      <c r="L268" s="68" t="s">
        <v>3512</v>
      </c>
      <c r="M268" s="68" t="s">
        <v>8</v>
      </c>
      <c r="N268" s="69">
        <v>0</v>
      </c>
      <c r="O268" s="68">
        <v>2712</v>
      </c>
      <c r="P268" s="71">
        <v>44896</v>
      </c>
    </row>
    <row r="269" spans="8:16" ht="26.25" x14ac:dyDescent="0.25">
      <c r="H269" s="96">
        <v>12</v>
      </c>
      <c r="I269" s="66">
        <v>450</v>
      </c>
      <c r="J269" s="66" t="s">
        <v>3452</v>
      </c>
      <c r="K269" s="67" t="s">
        <v>3448</v>
      </c>
      <c r="L269" s="68" t="s">
        <v>3453</v>
      </c>
      <c r="M269" s="68" t="s">
        <v>9</v>
      </c>
      <c r="N269" s="69">
        <v>0</v>
      </c>
      <c r="O269" s="68">
        <v>1099</v>
      </c>
      <c r="P269" s="71">
        <v>44682</v>
      </c>
    </row>
    <row r="270" spans="8:16" ht="26.25" x14ac:dyDescent="0.25">
      <c r="H270" s="96">
        <v>11</v>
      </c>
      <c r="I270" s="66">
        <v>460</v>
      </c>
      <c r="J270" s="66" t="s">
        <v>3452</v>
      </c>
      <c r="K270" s="67" t="s">
        <v>3448</v>
      </c>
      <c r="L270" s="68" t="s">
        <v>3453</v>
      </c>
      <c r="M270" s="68" t="s">
        <v>9</v>
      </c>
      <c r="N270" s="69">
        <v>0</v>
      </c>
      <c r="O270" s="68">
        <v>1099</v>
      </c>
      <c r="P270" s="71">
        <v>44682</v>
      </c>
    </row>
    <row r="271" spans="8:16" ht="26.25" x14ac:dyDescent="0.25">
      <c r="H271" s="96">
        <v>26</v>
      </c>
      <c r="I271" s="66">
        <v>1885</v>
      </c>
      <c r="J271" s="66" t="s">
        <v>3513</v>
      </c>
      <c r="K271" s="67" t="s">
        <v>3448</v>
      </c>
      <c r="L271" s="68" t="s">
        <v>3514</v>
      </c>
      <c r="M271" s="68" t="s">
        <v>9</v>
      </c>
      <c r="N271" s="69">
        <v>0</v>
      </c>
      <c r="O271" s="68">
        <v>1275</v>
      </c>
      <c r="P271" s="71">
        <v>45658</v>
      </c>
    </row>
    <row r="272" spans="8:16" x14ac:dyDescent="0.25">
      <c r="H272" s="96">
        <v>16</v>
      </c>
      <c r="I272" s="66">
        <v>55</v>
      </c>
      <c r="J272" s="66" t="s">
        <v>843</v>
      </c>
      <c r="K272" s="67" t="s">
        <v>3448</v>
      </c>
      <c r="L272" s="68" t="s">
        <v>3515</v>
      </c>
      <c r="M272" s="68" t="s">
        <v>9</v>
      </c>
      <c r="N272" s="69">
        <v>0</v>
      </c>
      <c r="O272" s="68">
        <v>1276</v>
      </c>
      <c r="P272" s="71">
        <v>45689</v>
      </c>
    </row>
    <row r="273" spans="1:16" x14ac:dyDescent="0.25">
      <c r="H273" s="96">
        <v>2</v>
      </c>
      <c r="I273" s="66" t="s">
        <v>1642</v>
      </c>
      <c r="J273" s="66" t="s">
        <v>1642</v>
      </c>
      <c r="K273" s="67" t="s">
        <v>3448</v>
      </c>
      <c r="L273" s="68" t="s">
        <v>1642</v>
      </c>
      <c r="M273" s="68" t="s">
        <v>9</v>
      </c>
      <c r="N273" s="69">
        <v>0</v>
      </c>
      <c r="O273" s="68">
        <v>1446</v>
      </c>
      <c r="P273" s="71">
        <v>43040</v>
      </c>
    </row>
    <row r="274" spans="1:16" x14ac:dyDescent="0.25">
      <c r="H274" s="96">
        <v>2</v>
      </c>
      <c r="I274" s="66" t="s">
        <v>1642</v>
      </c>
      <c r="J274" s="66" t="s">
        <v>1642</v>
      </c>
      <c r="K274" s="67" t="s">
        <v>3448</v>
      </c>
      <c r="L274" s="68" t="s">
        <v>1642</v>
      </c>
      <c r="M274" s="68" t="s">
        <v>9</v>
      </c>
      <c r="N274" s="69">
        <v>0</v>
      </c>
      <c r="O274" s="68">
        <v>1446</v>
      </c>
      <c r="P274" s="71">
        <v>43040</v>
      </c>
    </row>
    <row r="275" spans="1:16" x14ac:dyDescent="0.25">
      <c r="H275" s="96">
        <v>20</v>
      </c>
      <c r="I275" s="66">
        <v>445</v>
      </c>
      <c r="J275" s="66" t="s">
        <v>3516</v>
      </c>
      <c r="K275" s="67" t="s">
        <v>3457</v>
      </c>
      <c r="L275" s="68" t="s">
        <v>3458</v>
      </c>
      <c r="M275" s="68" t="s">
        <v>9</v>
      </c>
      <c r="N275" s="69">
        <v>0</v>
      </c>
      <c r="O275" s="68">
        <v>1546</v>
      </c>
      <c r="P275" s="71">
        <v>46388</v>
      </c>
    </row>
    <row r="276" spans="1:16" ht="26.25" x14ac:dyDescent="0.25">
      <c r="H276" s="96">
        <v>12</v>
      </c>
      <c r="I276" s="66">
        <v>885</v>
      </c>
      <c r="J276" s="66" t="s">
        <v>3474</v>
      </c>
      <c r="K276" s="67" t="s">
        <v>3448</v>
      </c>
      <c r="L276" s="68" t="s">
        <v>3475</v>
      </c>
      <c r="M276" s="68" t="s">
        <v>9</v>
      </c>
      <c r="N276" s="69">
        <v>0</v>
      </c>
      <c r="O276" s="68">
        <v>1910</v>
      </c>
      <c r="P276" s="71">
        <v>42430</v>
      </c>
    </row>
    <row r="277" spans="1:16" x14ac:dyDescent="0.25">
      <c r="H277" s="96">
        <v>12</v>
      </c>
      <c r="I277" s="66">
        <v>88</v>
      </c>
      <c r="J277" s="66" t="s">
        <v>1514</v>
      </c>
      <c r="K277" s="67" t="s">
        <v>3448</v>
      </c>
      <c r="L277" s="68" t="s">
        <v>3517</v>
      </c>
      <c r="M277" s="68" t="s">
        <v>11</v>
      </c>
      <c r="N277" s="69">
        <v>10604.929365</v>
      </c>
      <c r="O277" s="68">
        <v>1912</v>
      </c>
      <c r="P277" s="71">
        <v>42309</v>
      </c>
    </row>
    <row r="278" spans="1:16" x14ac:dyDescent="0.25">
      <c r="H278" s="96">
        <v>4</v>
      </c>
      <c r="I278" s="66" t="s">
        <v>1642</v>
      </c>
      <c r="J278" s="66" t="s">
        <v>1642</v>
      </c>
      <c r="K278" s="67" t="s">
        <v>3448</v>
      </c>
      <c r="L278" s="68" t="s">
        <v>1642</v>
      </c>
      <c r="M278" s="68" t="s">
        <v>11</v>
      </c>
      <c r="N278" s="69">
        <v>5767.3990749999994</v>
      </c>
      <c r="O278" s="68">
        <v>1912</v>
      </c>
      <c r="P278" s="71">
        <v>42309</v>
      </c>
    </row>
    <row r="279" spans="1:16" x14ac:dyDescent="0.25">
      <c r="H279" s="96">
        <v>105</v>
      </c>
      <c r="I279" s="66">
        <v>295</v>
      </c>
      <c r="J279" s="66" t="s">
        <v>3518</v>
      </c>
      <c r="K279" s="67" t="s">
        <v>3448</v>
      </c>
      <c r="L279" s="68" t="s">
        <v>3519</v>
      </c>
      <c r="M279" s="68" t="s">
        <v>12</v>
      </c>
      <c r="N279" s="69">
        <v>3101081.9681299999</v>
      </c>
      <c r="O279" s="68">
        <v>1805</v>
      </c>
      <c r="P279" s="71">
        <v>47484</v>
      </c>
    </row>
    <row r="280" spans="1:16" x14ac:dyDescent="0.25">
      <c r="H280" s="96">
        <v>100</v>
      </c>
      <c r="I280" s="66">
        <v>325</v>
      </c>
      <c r="J280" s="66" t="s">
        <v>3518</v>
      </c>
      <c r="K280" s="67" t="s">
        <v>3448</v>
      </c>
      <c r="L280" s="68" t="s">
        <v>3520</v>
      </c>
      <c r="M280" s="68" t="s">
        <v>12</v>
      </c>
      <c r="N280" s="69">
        <v>1169360.5019999999</v>
      </c>
      <c r="O280" s="68">
        <v>2870</v>
      </c>
      <c r="P280" s="71">
        <v>45323</v>
      </c>
    </row>
    <row r="281" spans="1:16" ht="15.75" thickBot="1" x14ac:dyDescent="0.3">
      <c r="H281" s="714"/>
      <c r="I281" s="195"/>
      <c r="J281" s="195"/>
      <c r="K281" s="196"/>
      <c r="L281" s="197"/>
      <c r="M281" s="197"/>
      <c r="N281" s="370"/>
      <c r="O281" s="197"/>
      <c r="P281" s="200"/>
    </row>
    <row r="282" spans="1:16" ht="45.75" customHeight="1" thickBot="1" x14ac:dyDescent="0.3">
      <c r="A282" s="697" t="s">
        <v>3521</v>
      </c>
      <c r="B282" s="50"/>
      <c r="C282" s="178"/>
      <c r="D282" s="9"/>
      <c r="E282" s="176"/>
      <c r="F282" s="10"/>
    </row>
    <row r="283" spans="1:16" ht="16.5" thickTop="1" thickBot="1" x14ac:dyDescent="0.3">
      <c r="A283" s="11"/>
      <c r="B283" s="12"/>
      <c r="C283" s="176"/>
      <c r="D283" s="9"/>
      <c r="E283" s="176"/>
      <c r="F283" s="10"/>
    </row>
    <row r="284" spans="1:16" ht="45.75" customHeight="1" thickTop="1" thickBot="1" x14ac:dyDescent="0.3">
      <c r="A284" s="698" t="s">
        <v>16</v>
      </c>
      <c r="B284" s="12"/>
      <c r="C284" s="176"/>
      <c r="D284" s="9"/>
      <c r="E284" s="176"/>
      <c r="F284" s="10"/>
      <c r="H284" s="699" t="s">
        <v>17</v>
      </c>
      <c r="I284" s="54"/>
    </row>
    <row r="285" spans="1:16" ht="16.5" thickTop="1" thickBot="1" x14ac:dyDescent="0.3">
      <c r="A285" s="11"/>
      <c r="B285" s="12"/>
      <c r="C285" s="176"/>
      <c r="D285" s="9"/>
      <c r="E285" s="178"/>
      <c r="F285" s="14"/>
    </row>
    <row r="286" spans="1:16" ht="45.75" customHeight="1" thickTop="1" thickBot="1" x14ac:dyDescent="0.3">
      <c r="A286" s="685" t="s">
        <v>2</v>
      </c>
      <c r="B286" s="686" t="s">
        <v>3</v>
      </c>
      <c r="C286" s="687" t="s">
        <v>4</v>
      </c>
      <c r="D286" s="688" t="s">
        <v>5</v>
      </c>
      <c r="E286" s="689" t="s">
        <v>4</v>
      </c>
      <c r="F286" s="690" t="s">
        <v>6</v>
      </c>
      <c r="G286" s="55"/>
      <c r="H286" s="700" t="s">
        <v>18</v>
      </c>
      <c r="I286" s="701" t="s">
        <v>19</v>
      </c>
      <c r="J286" s="702" t="s">
        <v>20</v>
      </c>
      <c r="K286" s="702" t="s">
        <v>21</v>
      </c>
      <c r="L286" s="702" t="s">
        <v>22</v>
      </c>
      <c r="M286" s="702" t="s">
        <v>23</v>
      </c>
      <c r="N286" s="703" t="s">
        <v>6</v>
      </c>
      <c r="O286" s="702" t="s">
        <v>24</v>
      </c>
      <c r="P286" s="704" t="s">
        <v>25</v>
      </c>
    </row>
    <row r="287" spans="1:16" ht="15.75" thickTop="1" x14ac:dyDescent="0.25">
      <c r="A287" s="20" t="s">
        <v>7</v>
      </c>
      <c r="B287" s="21">
        <v>13</v>
      </c>
      <c r="C287" s="27">
        <f>B287/B$296</f>
        <v>0.52</v>
      </c>
      <c r="D287" s="23">
        <f>SUM(H287:H299)</f>
        <v>164</v>
      </c>
      <c r="E287" s="27">
        <f>D287/D$296</f>
        <v>0.48664688427299702</v>
      </c>
      <c r="F287" s="24"/>
      <c r="G287" s="316"/>
      <c r="H287" s="96">
        <v>10</v>
      </c>
      <c r="I287" s="66">
        <v>10</v>
      </c>
      <c r="J287" s="66" t="s">
        <v>3438</v>
      </c>
      <c r="K287" s="67" t="s">
        <v>3522</v>
      </c>
      <c r="L287" s="68" t="s">
        <v>3523</v>
      </c>
      <c r="M287" s="68" t="s">
        <v>7</v>
      </c>
      <c r="N287" s="69">
        <v>0</v>
      </c>
      <c r="O287" s="68">
        <v>1097</v>
      </c>
      <c r="P287" s="71">
        <v>44593</v>
      </c>
    </row>
    <row r="288" spans="1:16" x14ac:dyDescent="0.25">
      <c r="A288" s="25" t="s">
        <v>8</v>
      </c>
      <c r="B288" s="26">
        <v>2</v>
      </c>
      <c r="C288" s="27">
        <f>B288/B$296</f>
        <v>0.08</v>
      </c>
      <c r="D288" s="28">
        <f>SUM(H300:H301)</f>
        <v>79</v>
      </c>
      <c r="E288" s="27">
        <f>D288/D$296</f>
        <v>0.23442136498516319</v>
      </c>
      <c r="F288" s="29"/>
      <c r="G288" s="136"/>
      <c r="H288" s="96">
        <v>8</v>
      </c>
      <c r="I288" s="66">
        <v>20</v>
      </c>
      <c r="J288" s="66" t="s">
        <v>2936</v>
      </c>
      <c r="K288" s="67" t="s">
        <v>3522</v>
      </c>
      <c r="L288" s="68" t="s">
        <v>3524</v>
      </c>
      <c r="M288" s="68" t="s">
        <v>7</v>
      </c>
      <c r="N288" s="69">
        <v>0</v>
      </c>
      <c r="O288" s="68">
        <v>1098</v>
      </c>
      <c r="P288" s="71">
        <v>45200</v>
      </c>
    </row>
    <row r="289" spans="1:16" x14ac:dyDescent="0.25">
      <c r="A289" s="25" t="s">
        <v>9</v>
      </c>
      <c r="B289" s="30">
        <v>1</v>
      </c>
      <c r="C289" s="27">
        <f>B289/B$296</f>
        <v>0.04</v>
      </c>
      <c r="D289" s="32">
        <v>10</v>
      </c>
      <c r="E289" s="27">
        <f>D289/D$296</f>
        <v>2.967359050445104E-2</v>
      </c>
      <c r="F289" s="29"/>
      <c r="H289" s="96">
        <v>6</v>
      </c>
      <c r="I289" s="66">
        <v>55</v>
      </c>
      <c r="J289" s="66" t="s">
        <v>3525</v>
      </c>
      <c r="K289" s="67" t="s">
        <v>3522</v>
      </c>
      <c r="L289" s="68" t="s">
        <v>3526</v>
      </c>
      <c r="M289" s="68" t="s">
        <v>7</v>
      </c>
      <c r="N289" s="69">
        <v>0</v>
      </c>
      <c r="O289" s="68">
        <v>1098</v>
      </c>
      <c r="P289" s="71">
        <v>45200</v>
      </c>
    </row>
    <row r="290" spans="1:16" x14ac:dyDescent="0.25">
      <c r="A290" s="691" t="s">
        <v>10</v>
      </c>
      <c r="B290" s="692">
        <f>SUM(B287:B289)</f>
        <v>16</v>
      </c>
      <c r="C290" s="693">
        <f t="shared" ref="C290:F290" si="15">SUM(C287:C289)</f>
        <v>0.64</v>
      </c>
      <c r="D290" s="692">
        <f t="shared" si="15"/>
        <v>253</v>
      </c>
      <c r="E290" s="693">
        <f t="shared" si="15"/>
        <v>0.75074183976261122</v>
      </c>
      <c r="F290" s="694">
        <f t="shared" si="15"/>
        <v>0</v>
      </c>
      <c r="G290" s="127"/>
      <c r="H290" s="96">
        <v>6</v>
      </c>
      <c r="I290" s="66">
        <v>7</v>
      </c>
      <c r="J290" s="66" t="s">
        <v>3527</v>
      </c>
      <c r="K290" s="67" t="s">
        <v>3522</v>
      </c>
      <c r="L290" s="68" t="s">
        <v>3528</v>
      </c>
      <c r="M290" s="68" t="s">
        <v>7</v>
      </c>
      <c r="N290" s="69">
        <v>0</v>
      </c>
      <c r="O290" s="68">
        <v>1098</v>
      </c>
      <c r="P290" s="71">
        <v>45200</v>
      </c>
    </row>
    <row r="291" spans="1:16" ht="26.25" x14ac:dyDescent="0.25">
      <c r="A291" s="26"/>
      <c r="B291" s="30"/>
      <c r="C291" s="39"/>
      <c r="D291" s="30"/>
      <c r="E291" s="40"/>
      <c r="F291" s="41"/>
      <c r="G291" s="127"/>
      <c r="H291" s="96">
        <v>14</v>
      </c>
      <c r="I291" s="66">
        <v>65</v>
      </c>
      <c r="J291" s="66" t="s">
        <v>3529</v>
      </c>
      <c r="K291" s="67" t="s">
        <v>3530</v>
      </c>
      <c r="L291" s="68" t="s">
        <v>3531</v>
      </c>
      <c r="M291" s="68" t="s">
        <v>7</v>
      </c>
      <c r="N291" s="69">
        <v>0</v>
      </c>
      <c r="O291" s="68">
        <v>1194</v>
      </c>
      <c r="P291" s="71">
        <v>45413</v>
      </c>
    </row>
    <row r="292" spans="1:16" x14ac:dyDescent="0.25">
      <c r="A292" s="26" t="s">
        <v>11</v>
      </c>
      <c r="B292" s="30">
        <v>6</v>
      </c>
      <c r="C292" s="27">
        <f>B292/B$296</f>
        <v>0.24</v>
      </c>
      <c r="D292" s="715">
        <f>SUM(H303:H308)</f>
        <v>56</v>
      </c>
      <c r="E292" s="27">
        <f>D292/D$296</f>
        <v>0.16617210682492581</v>
      </c>
      <c r="F292" s="413">
        <f>SUM(N303:N308)</f>
        <v>476251.83558499994</v>
      </c>
      <c r="G292" s="127"/>
      <c r="H292" s="96">
        <v>4</v>
      </c>
      <c r="I292" s="66" t="s">
        <v>1642</v>
      </c>
      <c r="J292" s="66" t="s">
        <v>1642</v>
      </c>
      <c r="K292" s="67" t="s">
        <v>3530</v>
      </c>
      <c r="L292" s="68" t="s">
        <v>1642</v>
      </c>
      <c r="M292" s="68" t="s">
        <v>7</v>
      </c>
      <c r="N292" s="69">
        <v>0</v>
      </c>
      <c r="O292" s="68">
        <v>1194</v>
      </c>
      <c r="P292" s="71">
        <v>45413</v>
      </c>
    </row>
    <row r="293" spans="1:16" x14ac:dyDescent="0.25">
      <c r="A293" s="26" t="s">
        <v>12</v>
      </c>
      <c r="B293" s="30">
        <v>3</v>
      </c>
      <c r="C293" s="27">
        <f>B293/B$296</f>
        <v>0.12</v>
      </c>
      <c r="D293" s="32">
        <f>SUM(H309:H311)</f>
        <v>28</v>
      </c>
      <c r="E293" s="27">
        <f>D293/D$296</f>
        <v>8.3086053412462904E-2</v>
      </c>
      <c r="F293" s="413">
        <f>SUM(N309:N311)</f>
        <v>797793.26181500009</v>
      </c>
      <c r="G293" s="136"/>
      <c r="H293" s="96">
        <v>4</v>
      </c>
      <c r="I293" s="66" t="s">
        <v>1642</v>
      </c>
      <c r="J293" s="66" t="s">
        <v>1642</v>
      </c>
      <c r="K293" s="67" t="s">
        <v>3530</v>
      </c>
      <c r="L293" s="68" t="s">
        <v>1642</v>
      </c>
      <c r="M293" s="68" t="s">
        <v>7</v>
      </c>
      <c r="N293" s="69">
        <v>0</v>
      </c>
      <c r="O293" s="68">
        <v>1194</v>
      </c>
      <c r="P293" s="71">
        <v>45413</v>
      </c>
    </row>
    <row r="294" spans="1:16" ht="26.25" x14ac:dyDescent="0.25">
      <c r="A294" s="691" t="s">
        <v>13</v>
      </c>
      <c r="B294" s="692">
        <f>SUM(B292:B293)</f>
        <v>9</v>
      </c>
      <c r="C294" s="693">
        <f t="shared" ref="C294:F294" si="16">SUM(C292:C293)</f>
        <v>0.36</v>
      </c>
      <c r="D294" s="692">
        <f>SUM(D292:D293)</f>
        <v>84</v>
      </c>
      <c r="E294" s="693">
        <f t="shared" si="16"/>
        <v>0.24925816023738873</v>
      </c>
      <c r="F294" s="694">
        <f t="shared" si="16"/>
        <v>1274045.0974000001</v>
      </c>
      <c r="H294" s="96">
        <v>54</v>
      </c>
      <c r="I294" s="66">
        <v>65</v>
      </c>
      <c r="J294" s="66" t="s">
        <v>3532</v>
      </c>
      <c r="K294" s="67" t="s">
        <v>3522</v>
      </c>
      <c r="L294" s="68" t="s">
        <v>3533</v>
      </c>
      <c r="M294" s="68" t="s">
        <v>7</v>
      </c>
      <c r="N294" s="69">
        <v>0</v>
      </c>
      <c r="O294" s="68">
        <v>1909</v>
      </c>
      <c r="P294" s="71">
        <v>42675</v>
      </c>
    </row>
    <row r="295" spans="1:16" x14ac:dyDescent="0.25">
      <c r="A295" s="44"/>
      <c r="B295" s="30"/>
      <c r="C295" s="45"/>
      <c r="D295" s="30"/>
      <c r="E295" s="46"/>
      <c r="F295" s="47"/>
      <c r="G295" s="127"/>
      <c r="H295" s="96">
        <v>12</v>
      </c>
      <c r="I295" s="66">
        <v>79</v>
      </c>
      <c r="J295" s="66" t="s">
        <v>3534</v>
      </c>
      <c r="K295" s="67" t="s">
        <v>3522</v>
      </c>
      <c r="L295" s="68" t="s">
        <v>3535</v>
      </c>
      <c r="M295" s="68" t="s">
        <v>7</v>
      </c>
      <c r="N295" s="69">
        <v>0</v>
      </c>
      <c r="O295" s="68">
        <v>2095</v>
      </c>
      <c r="P295" s="71">
        <v>44256</v>
      </c>
    </row>
    <row r="296" spans="1:16" x14ac:dyDescent="0.25">
      <c r="A296" s="695" t="s">
        <v>2346</v>
      </c>
      <c r="B296" s="696">
        <f>SUM(B290,B294)</f>
        <v>25</v>
      </c>
      <c r="C296" s="693">
        <f t="shared" ref="C296:F296" si="17">SUM(C290,C294)</f>
        <v>1</v>
      </c>
      <c r="D296" s="696">
        <f t="shared" si="17"/>
        <v>337</v>
      </c>
      <c r="E296" s="693">
        <f t="shared" si="17"/>
        <v>1</v>
      </c>
      <c r="F296" s="694">
        <f t="shared" si="17"/>
        <v>1274045.0974000001</v>
      </c>
      <c r="H296" s="96">
        <v>12</v>
      </c>
      <c r="I296" s="66">
        <v>73</v>
      </c>
      <c r="J296" s="66" t="s">
        <v>3534</v>
      </c>
      <c r="K296" s="67" t="s">
        <v>3522</v>
      </c>
      <c r="L296" s="68" t="s">
        <v>3535</v>
      </c>
      <c r="M296" s="68" t="s">
        <v>7</v>
      </c>
      <c r="N296" s="69">
        <v>0</v>
      </c>
      <c r="O296" s="68">
        <v>2095</v>
      </c>
      <c r="P296" s="71">
        <v>44256</v>
      </c>
    </row>
    <row r="297" spans="1:16" x14ac:dyDescent="0.25">
      <c r="H297" s="96">
        <v>12</v>
      </c>
      <c r="I297" s="66">
        <v>67</v>
      </c>
      <c r="J297" s="66" t="s">
        <v>3534</v>
      </c>
      <c r="K297" s="67" t="s">
        <v>3522</v>
      </c>
      <c r="L297" s="68" t="s">
        <v>3535</v>
      </c>
      <c r="M297" s="68" t="s">
        <v>7</v>
      </c>
      <c r="N297" s="69">
        <v>0</v>
      </c>
      <c r="O297" s="68">
        <v>2095</v>
      </c>
      <c r="P297" s="71">
        <v>44256</v>
      </c>
    </row>
    <row r="298" spans="1:16" x14ac:dyDescent="0.25">
      <c r="H298" s="96">
        <v>12</v>
      </c>
      <c r="I298" s="66">
        <v>61</v>
      </c>
      <c r="J298" s="66" t="s">
        <v>3534</v>
      </c>
      <c r="K298" s="67" t="s">
        <v>3522</v>
      </c>
      <c r="L298" s="68" t="s">
        <v>3535</v>
      </c>
      <c r="M298" s="68" t="s">
        <v>7</v>
      </c>
      <c r="N298" s="69">
        <v>0</v>
      </c>
      <c r="O298" s="68">
        <v>2095</v>
      </c>
      <c r="P298" s="71">
        <v>44256</v>
      </c>
    </row>
    <row r="299" spans="1:16" ht="15" customHeight="1" x14ac:dyDescent="0.25">
      <c r="H299" s="96">
        <v>10</v>
      </c>
      <c r="I299" s="66">
        <v>3</v>
      </c>
      <c r="J299" s="66" t="s">
        <v>3536</v>
      </c>
      <c r="K299" s="67" t="s">
        <v>3530</v>
      </c>
      <c r="L299" s="68" t="s">
        <v>3531</v>
      </c>
      <c r="M299" s="68" t="s">
        <v>7</v>
      </c>
      <c r="N299" s="69">
        <v>0</v>
      </c>
      <c r="O299" s="68">
        <v>2311</v>
      </c>
      <c r="P299" s="71">
        <v>43955</v>
      </c>
    </row>
    <row r="300" spans="1:16" ht="26.25" x14ac:dyDescent="0.25">
      <c r="H300" s="96">
        <v>40</v>
      </c>
      <c r="I300" s="66">
        <v>49</v>
      </c>
      <c r="J300" s="66" t="s">
        <v>3532</v>
      </c>
      <c r="K300" s="67" t="s">
        <v>3522</v>
      </c>
      <c r="L300" s="68" t="s">
        <v>3537</v>
      </c>
      <c r="M300" s="68" t="s">
        <v>8</v>
      </c>
      <c r="N300" s="69">
        <v>0</v>
      </c>
      <c r="O300" s="68">
        <v>1654</v>
      </c>
      <c r="P300" s="71">
        <v>46478</v>
      </c>
    </row>
    <row r="301" spans="1:16" ht="26.25" x14ac:dyDescent="0.25">
      <c r="H301" s="96">
        <v>39</v>
      </c>
      <c r="I301" s="66">
        <v>63</v>
      </c>
      <c r="J301" s="66" t="s">
        <v>3532</v>
      </c>
      <c r="K301" s="67" t="s">
        <v>3522</v>
      </c>
      <c r="L301" s="68" t="s">
        <v>3538</v>
      </c>
      <c r="M301" s="68" t="s">
        <v>8</v>
      </c>
      <c r="N301" s="69">
        <v>0</v>
      </c>
      <c r="O301" s="68">
        <v>1749</v>
      </c>
      <c r="P301" s="71">
        <v>48122</v>
      </c>
    </row>
    <row r="302" spans="1:16" x14ac:dyDescent="0.25">
      <c r="H302" s="96">
        <v>10</v>
      </c>
      <c r="I302" s="66">
        <v>5</v>
      </c>
      <c r="J302" s="66" t="s">
        <v>245</v>
      </c>
      <c r="K302" s="67" t="s">
        <v>3539</v>
      </c>
      <c r="L302" s="68" t="s">
        <v>3540</v>
      </c>
      <c r="M302" s="68" t="s">
        <v>9</v>
      </c>
      <c r="N302" s="69">
        <v>0</v>
      </c>
      <c r="O302" s="68">
        <v>2991</v>
      </c>
      <c r="P302" s="71">
        <v>45809</v>
      </c>
    </row>
    <row r="303" spans="1:16" x14ac:dyDescent="0.25">
      <c r="H303" s="96">
        <v>4</v>
      </c>
      <c r="I303" s="66" t="s">
        <v>1642</v>
      </c>
      <c r="J303" s="66" t="s">
        <v>1642</v>
      </c>
      <c r="K303" s="67" t="s">
        <v>3530</v>
      </c>
      <c r="L303" s="68" t="s">
        <v>1642</v>
      </c>
      <c r="M303" s="68" t="s">
        <v>11</v>
      </c>
      <c r="N303" s="69">
        <v>92744.520545000007</v>
      </c>
      <c r="O303" s="68">
        <v>1194</v>
      </c>
      <c r="P303" s="71">
        <v>45413</v>
      </c>
    </row>
    <row r="304" spans="1:16" x14ac:dyDescent="0.25">
      <c r="H304" s="96">
        <v>4</v>
      </c>
      <c r="I304" s="66" t="s">
        <v>1642</v>
      </c>
      <c r="J304" s="66" t="s">
        <v>1642</v>
      </c>
      <c r="K304" s="67" t="s">
        <v>3530</v>
      </c>
      <c r="L304" s="68" t="s">
        <v>1642</v>
      </c>
      <c r="M304" s="68" t="s">
        <v>11</v>
      </c>
      <c r="N304" s="69">
        <v>109747.85187499999</v>
      </c>
      <c r="O304" s="68">
        <v>1194</v>
      </c>
      <c r="P304" s="71">
        <v>45413</v>
      </c>
    </row>
    <row r="305" spans="2:16" x14ac:dyDescent="0.25">
      <c r="H305" s="96">
        <v>2</v>
      </c>
      <c r="I305" s="66" t="s">
        <v>1642</v>
      </c>
      <c r="J305" s="66" t="s">
        <v>1642</v>
      </c>
      <c r="K305" s="67" t="s">
        <v>3530</v>
      </c>
      <c r="L305" s="68" t="s">
        <v>1642</v>
      </c>
      <c r="M305" s="68" t="s">
        <v>11</v>
      </c>
      <c r="N305" s="69">
        <v>83349.304375000007</v>
      </c>
      <c r="O305" s="68">
        <v>1194</v>
      </c>
      <c r="P305" s="71">
        <v>45413</v>
      </c>
    </row>
    <row r="306" spans="2:16" x14ac:dyDescent="0.25">
      <c r="H306" s="96">
        <v>4</v>
      </c>
      <c r="I306" s="66" t="s">
        <v>1642</v>
      </c>
      <c r="J306" s="66" t="s">
        <v>1642</v>
      </c>
      <c r="K306" s="67" t="s">
        <v>3530</v>
      </c>
      <c r="L306" s="68" t="s">
        <v>1642</v>
      </c>
      <c r="M306" s="68" t="s">
        <v>11</v>
      </c>
      <c r="N306" s="69">
        <v>108009.692375</v>
      </c>
      <c r="O306" s="68">
        <v>1194</v>
      </c>
      <c r="P306" s="71">
        <v>45413</v>
      </c>
    </row>
    <row r="307" spans="2:16" x14ac:dyDescent="0.25">
      <c r="H307" s="96">
        <v>30</v>
      </c>
      <c r="I307" s="66">
        <v>411</v>
      </c>
      <c r="J307" s="66" t="s">
        <v>3541</v>
      </c>
      <c r="K307" s="67" t="s">
        <v>3522</v>
      </c>
      <c r="L307" s="68" t="s">
        <v>3542</v>
      </c>
      <c r="M307" s="68" t="s">
        <v>11</v>
      </c>
      <c r="N307" s="69">
        <v>41888.089764999997</v>
      </c>
      <c r="O307" s="68">
        <v>1908</v>
      </c>
      <c r="P307" s="71">
        <v>47665</v>
      </c>
    </row>
    <row r="308" spans="2:16" x14ac:dyDescent="0.25">
      <c r="H308" s="96">
        <v>12</v>
      </c>
      <c r="I308" s="66">
        <v>71</v>
      </c>
      <c r="J308" s="66" t="s">
        <v>3543</v>
      </c>
      <c r="K308" s="67" t="s">
        <v>3522</v>
      </c>
      <c r="L308" s="68" t="s">
        <v>3544</v>
      </c>
      <c r="M308" s="68" t="s">
        <v>11</v>
      </c>
      <c r="N308" s="69">
        <v>40512.376649999998</v>
      </c>
      <c r="O308" s="68">
        <v>2869</v>
      </c>
      <c r="P308" s="71">
        <v>45292</v>
      </c>
    </row>
    <row r="309" spans="2:16" x14ac:dyDescent="0.25">
      <c r="H309" s="96">
        <v>2</v>
      </c>
      <c r="I309" s="66" t="s">
        <v>1642</v>
      </c>
      <c r="J309" s="66" t="s">
        <v>1642</v>
      </c>
      <c r="K309" s="67" t="s">
        <v>3530</v>
      </c>
      <c r="L309" s="68" t="s">
        <v>1642</v>
      </c>
      <c r="M309" s="68" t="s">
        <v>12</v>
      </c>
      <c r="N309" s="69">
        <v>122974.66687500001</v>
      </c>
      <c r="O309" s="68">
        <v>1194</v>
      </c>
      <c r="P309" s="71">
        <v>45413</v>
      </c>
    </row>
    <row r="310" spans="2:16" x14ac:dyDescent="0.25">
      <c r="H310" s="96">
        <v>2</v>
      </c>
      <c r="I310" s="66" t="s">
        <v>1642</v>
      </c>
      <c r="J310" s="66" t="s">
        <v>1642</v>
      </c>
      <c r="K310" s="67" t="s">
        <v>3530</v>
      </c>
      <c r="L310" s="68" t="s">
        <v>1642</v>
      </c>
      <c r="M310" s="68" t="s">
        <v>12</v>
      </c>
      <c r="N310" s="69">
        <v>94665.279375000013</v>
      </c>
      <c r="O310" s="68">
        <v>1194</v>
      </c>
      <c r="P310" s="71">
        <v>45413</v>
      </c>
    </row>
    <row r="311" spans="2:16" ht="26.25" x14ac:dyDescent="0.25">
      <c r="H311" s="96">
        <v>24</v>
      </c>
      <c r="I311" s="66">
        <v>59</v>
      </c>
      <c r="J311" s="66" t="s">
        <v>3545</v>
      </c>
      <c r="K311" s="67" t="s">
        <v>3522</v>
      </c>
      <c r="L311" s="68" t="s">
        <v>3546</v>
      </c>
      <c r="M311" s="68" t="s">
        <v>12</v>
      </c>
      <c r="N311" s="69">
        <v>580153.31556500006</v>
      </c>
      <c r="O311" s="68">
        <v>2869</v>
      </c>
      <c r="P311" s="71">
        <v>45292</v>
      </c>
    </row>
    <row r="317" spans="2:16" x14ac:dyDescent="0.25">
      <c r="H317" s="217"/>
    </row>
    <row r="318" spans="2:16" x14ac:dyDescent="0.25">
      <c r="B318" s="601"/>
      <c r="D318" s="105"/>
      <c r="E318" s="376"/>
      <c r="F318" s="99"/>
      <c r="G318" s="316"/>
      <c r="H318" s="128"/>
      <c r="I318" s="90"/>
    </row>
    <row r="320" spans="2:16" x14ac:dyDescent="0.25">
      <c r="C320" s="604"/>
    </row>
    <row r="322" spans="2:9" x14ac:dyDescent="0.25">
      <c r="B322" s="4"/>
    </row>
    <row r="323" spans="2:9" x14ac:dyDescent="0.25">
      <c r="B323" s="601"/>
      <c r="D323" s="102"/>
      <c r="E323" s="387"/>
      <c r="F323" s="99"/>
      <c r="G323" s="314"/>
      <c r="H323" s="205"/>
      <c r="I323" s="90"/>
    </row>
    <row r="325" spans="2:9" x14ac:dyDescent="0.25">
      <c r="C325" s="716"/>
    </row>
    <row r="327" spans="2:9" x14ac:dyDescent="0.25">
      <c r="B327" s="4"/>
    </row>
    <row r="328" spans="2:9" x14ac:dyDescent="0.25">
      <c r="B328" s="601"/>
      <c r="D328" s="105"/>
      <c r="E328" s="376"/>
      <c r="F328" s="99"/>
      <c r="G328" s="127"/>
      <c r="H328" s="128"/>
      <c r="I328" s="90"/>
    </row>
    <row r="360" spans="8:8" x14ac:dyDescent="0.25">
      <c r="H360" s="217"/>
    </row>
    <row r="450" spans="8:8" x14ac:dyDescent="0.25">
      <c r="H450" s="217"/>
    </row>
    <row r="558" ht="45.75" customHeight="1" x14ac:dyDescent="0.25"/>
    <row r="707" spans="8:8" x14ac:dyDescent="0.25">
      <c r="H707" s="217"/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4FCE-ACE8-4873-B386-BAE6ED2C5370}">
  <dimension ref="A1:P715"/>
  <sheetViews>
    <sheetView workbookViewId="0">
      <selection activeCell="J8" sqref="J8"/>
    </sheetView>
  </sheetViews>
  <sheetFormatPr baseColWidth="10" defaultRowHeight="15" x14ac:dyDescent="0.25"/>
  <cols>
    <col min="1" max="1" width="24.5703125" bestFit="1" customWidth="1"/>
    <col min="2" max="2" width="13.42578125" customWidth="1"/>
    <col min="3" max="3" width="11.28515625" style="329" customWidth="1"/>
    <col min="4" max="4" width="13" customWidth="1"/>
    <col min="5" max="5" width="11.7109375" style="228" customWidth="1"/>
    <col min="6" max="6" width="15.85546875" style="51" customWidth="1"/>
    <col min="7" max="7" width="21.85546875" customWidth="1"/>
    <col min="8" max="8" width="14.7109375" customWidth="1"/>
    <col min="9" max="9" width="17.5703125" customWidth="1"/>
    <col min="10" max="10" width="15.140625" customWidth="1"/>
    <col min="11" max="11" width="24.42578125" customWidth="1"/>
    <col min="13" max="13" width="14.42578125" bestFit="1" customWidth="1"/>
    <col min="14" max="14" width="14.5703125" style="51" customWidth="1"/>
  </cols>
  <sheetData>
    <row r="1" spans="1:10" ht="45.75" customHeight="1" thickTop="1" thickBot="1" x14ac:dyDescent="0.3">
      <c r="A1" s="796" t="s">
        <v>3573</v>
      </c>
      <c r="B1" s="2" t="s">
        <v>1788</v>
      </c>
      <c r="C1" s="513"/>
      <c r="D1" s="4"/>
      <c r="E1" s="514"/>
      <c r="F1" s="6"/>
      <c r="G1" s="401"/>
      <c r="H1" s="7"/>
      <c r="I1" s="7"/>
      <c r="J1" s="7"/>
    </row>
    <row r="2" spans="1:10" ht="45.75" customHeight="1" thickTop="1" thickBot="1" x14ac:dyDescent="0.3">
      <c r="A2" s="7"/>
      <c r="B2" s="2"/>
      <c r="C2" s="513"/>
      <c r="D2" s="4"/>
      <c r="E2" s="514"/>
      <c r="F2" s="6"/>
      <c r="G2" s="401"/>
      <c r="H2" s="7"/>
      <c r="I2" s="7"/>
      <c r="J2" s="7"/>
    </row>
    <row r="3" spans="1:10" ht="45.75" customHeight="1" thickBot="1" x14ac:dyDescent="0.3">
      <c r="A3" s="828" t="s">
        <v>3574</v>
      </c>
      <c r="B3" s="829"/>
      <c r="C3" s="176"/>
      <c r="D3" s="9"/>
      <c r="E3" s="176"/>
      <c r="F3" s="10"/>
      <c r="G3" s="797"/>
      <c r="H3" s="7"/>
      <c r="I3" s="7"/>
      <c r="J3" s="7"/>
    </row>
    <row r="4" spans="1:10" ht="15" customHeight="1" thickBot="1" x14ac:dyDescent="0.3">
      <c r="A4" s="11"/>
      <c r="B4" s="12"/>
      <c r="C4" s="176"/>
      <c r="D4" s="9"/>
      <c r="E4" s="178"/>
      <c r="F4" s="14"/>
      <c r="G4" s="401"/>
      <c r="H4" s="7"/>
      <c r="I4" s="7"/>
      <c r="J4" s="7"/>
    </row>
    <row r="5" spans="1:10" ht="45.75" customHeight="1" thickBot="1" x14ac:dyDescent="0.3">
      <c r="A5" s="798" t="s">
        <v>2</v>
      </c>
      <c r="B5" s="799" t="s">
        <v>3</v>
      </c>
      <c r="C5" s="800" t="s">
        <v>4</v>
      </c>
      <c r="D5" s="801" t="s">
        <v>5</v>
      </c>
      <c r="E5" s="802" t="s">
        <v>4</v>
      </c>
      <c r="F5" s="803" t="s">
        <v>6</v>
      </c>
      <c r="G5" s="401"/>
      <c r="H5" s="7"/>
      <c r="I5" s="7"/>
      <c r="J5" s="7"/>
    </row>
    <row r="6" spans="1:10" ht="15.75" thickTop="1" x14ac:dyDescent="0.25">
      <c r="A6" s="20" t="s">
        <v>7</v>
      </c>
      <c r="B6" s="21">
        <v>120</v>
      </c>
      <c r="C6" s="27">
        <f>B6/B$15</f>
        <v>0.449438202247191</v>
      </c>
      <c r="D6" s="23">
        <v>1291</v>
      </c>
      <c r="E6" s="27">
        <f>D6/D$15</f>
        <v>0.46255822285919024</v>
      </c>
      <c r="F6" s="24"/>
      <c r="G6" s="401"/>
    </row>
    <row r="7" spans="1:10" ht="15.75" customHeight="1" x14ac:dyDescent="0.25">
      <c r="A7" s="25" t="s">
        <v>8</v>
      </c>
      <c r="B7" s="26">
        <v>74</v>
      </c>
      <c r="C7" s="27">
        <f>B7/B$15</f>
        <v>0.27715355805243447</v>
      </c>
      <c r="D7" s="28">
        <v>792</v>
      </c>
      <c r="E7" s="27">
        <f>D7/D$15</f>
        <v>0.28376925833034755</v>
      </c>
      <c r="F7" s="29"/>
      <c r="G7" s="401">
        <f>SUM(B32,B78,B94:B95,B94,B112,B153,B171,B187,B245,B285,B313,B333,B353)</f>
        <v>279</v>
      </c>
    </row>
    <row r="8" spans="1:10" x14ac:dyDescent="0.25">
      <c r="A8" s="25" t="s">
        <v>9</v>
      </c>
      <c r="B8" s="30">
        <v>31</v>
      </c>
      <c r="C8" s="27">
        <f>B8/B$15</f>
        <v>0.11610486891385768</v>
      </c>
      <c r="D8" s="32">
        <v>383</v>
      </c>
      <c r="E8" s="27">
        <f>D8/D$15</f>
        <v>0.13722680042995342</v>
      </c>
      <c r="F8" s="29"/>
      <c r="G8" s="401"/>
    </row>
    <row r="9" spans="1:10" x14ac:dyDescent="0.25">
      <c r="A9" s="804" t="s">
        <v>10</v>
      </c>
      <c r="B9" s="805">
        <f>SUM(B6:B8)</f>
        <v>225</v>
      </c>
      <c r="C9" s="806">
        <f t="shared" ref="C9:F9" si="0">SUM(C6:C8)</f>
        <v>0.84269662921348321</v>
      </c>
      <c r="D9" s="805">
        <f t="shared" si="0"/>
        <v>2466</v>
      </c>
      <c r="E9" s="806">
        <f t="shared" si="0"/>
        <v>0.88355428161949112</v>
      </c>
      <c r="F9" s="807">
        <f t="shared" si="0"/>
        <v>0</v>
      </c>
      <c r="G9" s="401"/>
    </row>
    <row r="10" spans="1:10" x14ac:dyDescent="0.25">
      <c r="A10" s="26"/>
      <c r="B10" s="30"/>
      <c r="C10" s="39"/>
      <c r="D10" s="30"/>
      <c r="E10" s="40"/>
      <c r="F10" s="41"/>
      <c r="G10" s="401"/>
      <c r="H10" s="7"/>
      <c r="I10" s="7"/>
      <c r="J10" s="7"/>
    </row>
    <row r="11" spans="1:10" x14ac:dyDescent="0.25">
      <c r="A11" s="26" t="s">
        <v>11</v>
      </c>
      <c r="B11" s="30">
        <v>37</v>
      </c>
      <c r="C11" s="27">
        <f>B11/B$15</f>
        <v>0.13857677902621723</v>
      </c>
      <c r="D11" s="32">
        <v>286</v>
      </c>
      <c r="E11" s="27">
        <f>D11/D$15</f>
        <v>0.10247223217484773</v>
      </c>
      <c r="F11" s="413">
        <v>2918967.58</v>
      </c>
      <c r="G11" s="401"/>
      <c r="H11" s="7"/>
      <c r="I11" s="7"/>
      <c r="J11" s="7"/>
    </row>
    <row r="12" spans="1:10" x14ac:dyDescent="0.25">
      <c r="A12" s="26" t="s">
        <v>12</v>
      </c>
      <c r="B12" s="30">
        <v>5</v>
      </c>
      <c r="C12" s="27">
        <f>B12/B$15</f>
        <v>1.8726591760299626E-2</v>
      </c>
      <c r="D12" s="32">
        <v>39</v>
      </c>
      <c r="E12" s="27">
        <f>D12/D$15</f>
        <v>1.3973486205661053E-2</v>
      </c>
      <c r="F12" s="413">
        <v>1216151.8700000001</v>
      </c>
      <c r="G12" s="401"/>
      <c r="H12" s="7"/>
      <c r="I12" s="7"/>
      <c r="J12" s="7"/>
    </row>
    <row r="13" spans="1:10" x14ac:dyDescent="0.25">
      <c r="A13" s="804" t="s">
        <v>13</v>
      </c>
      <c r="B13" s="805">
        <f>SUM(B11:B12)</f>
        <v>42</v>
      </c>
      <c r="C13" s="806">
        <f t="shared" ref="C13:F13" si="1">SUM(C11:C12)</f>
        <v>0.15730337078651685</v>
      </c>
      <c r="D13" s="805">
        <f t="shared" si="1"/>
        <v>325</v>
      </c>
      <c r="E13" s="806">
        <f t="shared" si="1"/>
        <v>0.11644571838050878</v>
      </c>
      <c r="F13" s="807">
        <f t="shared" si="1"/>
        <v>4135119.45</v>
      </c>
      <c r="G13" s="401"/>
      <c r="H13" s="7"/>
      <c r="I13" s="7"/>
      <c r="J13" s="7"/>
    </row>
    <row r="14" spans="1:10" x14ac:dyDescent="0.25">
      <c r="A14" s="44"/>
      <c r="B14" s="30"/>
      <c r="C14" s="45"/>
      <c r="D14" s="30"/>
      <c r="E14" s="46"/>
      <c r="F14" s="47"/>
      <c r="G14" s="401"/>
      <c r="H14" s="7"/>
      <c r="I14" s="7"/>
      <c r="J14" s="7"/>
    </row>
    <row r="15" spans="1:10" ht="30" x14ac:dyDescent="0.25">
      <c r="A15" s="808" t="s">
        <v>3575</v>
      </c>
      <c r="B15" s="809">
        <f>SUM(B9,B13)</f>
        <v>267</v>
      </c>
      <c r="C15" s="806">
        <f t="shared" ref="C15:F15" si="2">SUM(C9,C13)</f>
        <v>1</v>
      </c>
      <c r="D15" s="809">
        <f t="shared" si="2"/>
        <v>2791</v>
      </c>
      <c r="E15" s="806">
        <f t="shared" si="2"/>
        <v>0.99999999999999989</v>
      </c>
      <c r="F15" s="807">
        <f t="shared" si="2"/>
        <v>4135119.45</v>
      </c>
      <c r="G15" s="97"/>
    </row>
    <row r="16" spans="1:10" x14ac:dyDescent="0.25">
      <c r="A16" s="143"/>
      <c r="B16" s="810"/>
      <c r="C16" s="491"/>
      <c r="D16" s="810"/>
      <c r="E16" s="491"/>
      <c r="F16" s="497"/>
      <c r="G16" s="97"/>
    </row>
    <row r="17" spans="1:16" ht="15.75" thickBot="1" x14ac:dyDescent="0.3">
      <c r="A17" s="143"/>
      <c r="B17" s="810"/>
      <c r="C17" s="491"/>
      <c r="D17" s="810"/>
      <c r="E17" s="491"/>
      <c r="F17" s="497"/>
      <c r="G17" s="97"/>
    </row>
    <row r="18" spans="1:16" ht="45.75" customHeight="1" thickBot="1" x14ac:dyDescent="0.3">
      <c r="A18" s="811" t="s">
        <v>3576</v>
      </c>
      <c r="B18" s="50"/>
      <c r="C18" s="178"/>
      <c r="D18" s="9"/>
      <c r="E18" s="176"/>
      <c r="F18" s="10"/>
    </row>
    <row r="19" spans="1:16" ht="16.5" thickTop="1" thickBot="1" x14ac:dyDescent="0.3">
      <c r="A19" s="11"/>
      <c r="B19" s="12"/>
      <c r="C19" s="176"/>
      <c r="D19" s="9"/>
      <c r="E19" s="176"/>
      <c r="F19" s="10"/>
    </row>
    <row r="20" spans="1:16" ht="45.75" customHeight="1" thickTop="1" thickBot="1" x14ac:dyDescent="0.3">
      <c r="A20" s="812" t="s">
        <v>16</v>
      </c>
      <c r="B20" s="12"/>
      <c r="C20" s="176"/>
      <c r="D20" s="9"/>
      <c r="E20" s="176"/>
      <c r="F20" s="10"/>
      <c r="H20" s="813" t="s">
        <v>17</v>
      </c>
      <c r="I20" s="54"/>
    </row>
    <row r="21" spans="1:16" ht="16.5" thickTop="1" thickBot="1" x14ac:dyDescent="0.3">
      <c r="A21" s="11"/>
      <c r="B21" s="12"/>
      <c r="C21" s="176"/>
      <c r="D21" s="9"/>
      <c r="E21" s="178"/>
      <c r="F21" s="14"/>
    </row>
    <row r="22" spans="1:16" ht="45.75" customHeight="1" thickTop="1" thickBot="1" x14ac:dyDescent="0.3">
      <c r="A22" s="798" t="s">
        <v>2</v>
      </c>
      <c r="B22" s="799" t="s">
        <v>3</v>
      </c>
      <c r="C22" s="800" t="s">
        <v>4</v>
      </c>
      <c r="D22" s="801" t="s">
        <v>5</v>
      </c>
      <c r="E22" s="802" t="s">
        <v>4</v>
      </c>
      <c r="F22" s="803" t="s">
        <v>6</v>
      </c>
      <c r="G22" s="55"/>
      <c r="H22" s="814" t="s">
        <v>18</v>
      </c>
      <c r="I22" s="815" t="s">
        <v>19</v>
      </c>
      <c r="J22" s="816" t="s">
        <v>20</v>
      </c>
      <c r="K22" s="816" t="s">
        <v>21</v>
      </c>
      <c r="L22" s="816" t="s">
        <v>22</v>
      </c>
      <c r="M22" s="816" t="s">
        <v>23</v>
      </c>
      <c r="N22" s="817" t="s">
        <v>6</v>
      </c>
      <c r="O22" s="816" t="s">
        <v>24</v>
      </c>
      <c r="P22" s="818" t="s">
        <v>25</v>
      </c>
    </row>
    <row r="23" spans="1:16" ht="15.75" thickTop="1" x14ac:dyDescent="0.25">
      <c r="A23" s="20" t="s">
        <v>7</v>
      </c>
      <c r="B23" s="21">
        <v>29</v>
      </c>
      <c r="C23" s="27">
        <f>B23/B$32</f>
        <v>0.72499999999999998</v>
      </c>
      <c r="D23" s="23">
        <v>81</v>
      </c>
      <c r="E23" s="27">
        <f>D23/D$32</f>
        <v>0.40298507462686567</v>
      </c>
      <c r="F23" s="24"/>
      <c r="H23" s="96">
        <v>2</v>
      </c>
      <c r="I23" s="66" t="s">
        <v>75</v>
      </c>
      <c r="J23" s="66" t="s">
        <v>75</v>
      </c>
      <c r="K23" s="67" t="s">
        <v>3577</v>
      </c>
      <c r="L23" s="68" t="s">
        <v>75</v>
      </c>
      <c r="M23" s="68" t="s">
        <v>7</v>
      </c>
      <c r="N23" s="69">
        <v>0</v>
      </c>
      <c r="O23" s="68">
        <v>1259</v>
      </c>
      <c r="P23" s="71">
        <v>45505</v>
      </c>
    </row>
    <row r="24" spans="1:16" x14ac:dyDescent="0.25">
      <c r="A24" s="25" t="s">
        <v>8</v>
      </c>
      <c r="B24" s="26">
        <v>11</v>
      </c>
      <c r="C24" s="27">
        <f>B24/B$32</f>
        <v>0.27500000000000002</v>
      </c>
      <c r="D24" s="28">
        <v>120</v>
      </c>
      <c r="E24" s="27">
        <f>D24/D$32</f>
        <v>0.59701492537313428</v>
      </c>
      <c r="F24" s="29"/>
      <c r="H24" s="96">
        <v>2</v>
      </c>
      <c r="I24" s="66" t="s">
        <v>75</v>
      </c>
      <c r="J24" s="66" t="s">
        <v>75</v>
      </c>
      <c r="K24" s="67" t="s">
        <v>3578</v>
      </c>
      <c r="L24" s="68" t="s">
        <v>75</v>
      </c>
      <c r="M24" s="68" t="s">
        <v>7</v>
      </c>
      <c r="N24" s="69">
        <v>0</v>
      </c>
      <c r="O24" s="68">
        <v>1260</v>
      </c>
      <c r="P24" s="71">
        <v>45627</v>
      </c>
    </row>
    <row r="25" spans="1:16" x14ac:dyDescent="0.25">
      <c r="A25" s="25" t="s">
        <v>9</v>
      </c>
      <c r="B25" s="30">
        <v>0</v>
      </c>
      <c r="C25" s="27">
        <v>0</v>
      </c>
      <c r="D25" s="32">
        <v>0</v>
      </c>
      <c r="E25" s="27">
        <v>0</v>
      </c>
      <c r="F25" s="29"/>
      <c r="H25" s="96">
        <v>2</v>
      </c>
      <c r="I25" s="66" t="s">
        <v>75</v>
      </c>
      <c r="J25" s="66" t="s">
        <v>75</v>
      </c>
      <c r="K25" s="67" t="s">
        <v>3578</v>
      </c>
      <c r="L25" s="68" t="s">
        <v>75</v>
      </c>
      <c r="M25" s="68" t="s">
        <v>7</v>
      </c>
      <c r="N25" s="69">
        <v>0</v>
      </c>
      <c r="O25" s="68">
        <v>1260</v>
      </c>
      <c r="P25" s="71">
        <v>45627</v>
      </c>
    </row>
    <row r="26" spans="1:16" x14ac:dyDescent="0.25">
      <c r="A26" s="804" t="s">
        <v>10</v>
      </c>
      <c r="B26" s="805">
        <f>SUM(B23:B25)</f>
        <v>40</v>
      </c>
      <c r="C26" s="806">
        <f t="shared" ref="C26:F26" si="3">SUM(C23:C25)</f>
        <v>1</v>
      </c>
      <c r="D26" s="805">
        <f t="shared" si="3"/>
        <v>201</v>
      </c>
      <c r="E26" s="806">
        <f t="shared" si="3"/>
        <v>1</v>
      </c>
      <c r="F26" s="807">
        <f t="shared" si="3"/>
        <v>0</v>
      </c>
      <c r="H26" s="96">
        <v>2</v>
      </c>
      <c r="I26" s="66" t="s">
        <v>75</v>
      </c>
      <c r="J26" s="66" t="s">
        <v>75</v>
      </c>
      <c r="K26" s="67" t="s">
        <v>3578</v>
      </c>
      <c r="L26" s="68" t="s">
        <v>75</v>
      </c>
      <c r="M26" s="68" t="s">
        <v>7</v>
      </c>
      <c r="N26" s="69">
        <v>0</v>
      </c>
      <c r="O26" s="68">
        <v>1260</v>
      </c>
      <c r="P26" s="71">
        <v>45627</v>
      </c>
    </row>
    <row r="27" spans="1:16" x14ac:dyDescent="0.25">
      <c r="A27" s="26"/>
      <c r="B27" s="30"/>
      <c r="C27" s="39"/>
      <c r="D27" s="30"/>
      <c r="E27" s="40"/>
      <c r="F27" s="41"/>
      <c r="H27" s="96">
        <v>2</v>
      </c>
      <c r="I27" s="66" t="s">
        <v>75</v>
      </c>
      <c r="J27" s="66" t="s">
        <v>75</v>
      </c>
      <c r="K27" s="67" t="s">
        <v>3577</v>
      </c>
      <c r="L27" s="68" t="s">
        <v>75</v>
      </c>
      <c r="M27" s="68" t="s">
        <v>7</v>
      </c>
      <c r="N27" s="69">
        <v>0</v>
      </c>
      <c r="O27" s="68">
        <v>1259</v>
      </c>
      <c r="P27" s="71">
        <v>45505</v>
      </c>
    </row>
    <row r="28" spans="1:16" x14ac:dyDescent="0.25">
      <c r="A28" s="26" t="s">
        <v>11</v>
      </c>
      <c r="B28" s="30">
        <v>0</v>
      </c>
      <c r="C28" s="27">
        <v>0</v>
      </c>
      <c r="D28" s="32">
        <v>0</v>
      </c>
      <c r="E28" s="27">
        <v>0</v>
      </c>
      <c r="F28" s="413">
        <v>0</v>
      </c>
      <c r="H28" s="96">
        <v>2</v>
      </c>
      <c r="I28" s="66" t="s">
        <v>75</v>
      </c>
      <c r="J28" s="66" t="s">
        <v>75</v>
      </c>
      <c r="K28" s="67" t="s">
        <v>3577</v>
      </c>
      <c r="L28" s="68" t="s">
        <v>75</v>
      </c>
      <c r="M28" s="68" t="s">
        <v>7</v>
      </c>
      <c r="N28" s="69">
        <v>0</v>
      </c>
      <c r="O28" s="68">
        <v>1259</v>
      </c>
      <c r="P28" s="71">
        <v>45505</v>
      </c>
    </row>
    <row r="29" spans="1:16" x14ac:dyDescent="0.25">
      <c r="A29" s="26" t="s">
        <v>12</v>
      </c>
      <c r="B29" s="30">
        <v>0</v>
      </c>
      <c r="C29" s="27">
        <v>0</v>
      </c>
      <c r="D29" s="32">
        <v>0</v>
      </c>
      <c r="E29" s="27">
        <v>0</v>
      </c>
      <c r="F29" s="413">
        <v>0</v>
      </c>
      <c r="H29" s="96">
        <v>2</v>
      </c>
      <c r="I29" s="66" t="s">
        <v>75</v>
      </c>
      <c r="J29" s="66" t="s">
        <v>75</v>
      </c>
      <c r="K29" s="67" t="s">
        <v>3577</v>
      </c>
      <c r="L29" s="68" t="s">
        <v>75</v>
      </c>
      <c r="M29" s="68" t="s">
        <v>7</v>
      </c>
      <c r="N29" s="69">
        <v>0</v>
      </c>
      <c r="O29" s="68">
        <v>1259</v>
      </c>
      <c r="P29" s="71">
        <v>45505</v>
      </c>
    </row>
    <row r="30" spans="1:16" x14ac:dyDescent="0.25">
      <c r="A30" s="804" t="s">
        <v>13</v>
      </c>
      <c r="B30" s="805">
        <v>0</v>
      </c>
      <c r="C30" s="806">
        <v>0</v>
      </c>
      <c r="D30" s="805">
        <v>0</v>
      </c>
      <c r="E30" s="806">
        <v>0</v>
      </c>
      <c r="F30" s="807">
        <v>0</v>
      </c>
      <c r="G30" s="127"/>
      <c r="H30" s="96">
        <v>2</v>
      </c>
      <c r="I30" s="66" t="s">
        <v>75</v>
      </c>
      <c r="J30" s="66" t="s">
        <v>75</v>
      </c>
      <c r="K30" s="67" t="s">
        <v>3578</v>
      </c>
      <c r="L30" s="68" t="s">
        <v>75</v>
      </c>
      <c r="M30" s="68" t="s">
        <v>7</v>
      </c>
      <c r="N30" s="69">
        <v>0</v>
      </c>
      <c r="O30" s="68">
        <v>1260</v>
      </c>
      <c r="P30" s="71">
        <v>45627</v>
      </c>
    </row>
    <row r="31" spans="1:16" x14ac:dyDescent="0.25">
      <c r="A31" s="44"/>
      <c r="B31" s="30"/>
      <c r="C31" s="45"/>
      <c r="D31" s="30"/>
      <c r="E31" s="46"/>
      <c r="F31" s="47"/>
      <c r="H31" s="96">
        <v>2</v>
      </c>
      <c r="I31" s="66" t="s">
        <v>75</v>
      </c>
      <c r="J31" s="66" t="s">
        <v>75</v>
      </c>
      <c r="K31" s="67" t="s">
        <v>3577</v>
      </c>
      <c r="L31" s="68" t="s">
        <v>75</v>
      </c>
      <c r="M31" s="68" t="s">
        <v>7</v>
      </c>
      <c r="N31" s="69">
        <v>0</v>
      </c>
      <c r="O31" s="68">
        <v>1259</v>
      </c>
      <c r="P31" s="71">
        <v>45505</v>
      </c>
    </row>
    <row r="32" spans="1:16" x14ac:dyDescent="0.25">
      <c r="A32" s="808" t="s">
        <v>2346</v>
      </c>
      <c r="B32" s="809">
        <f>SUM(B26:B31)</f>
        <v>40</v>
      </c>
      <c r="C32" s="806">
        <f t="shared" ref="C32:F32" si="4">SUM(C26:C31)</f>
        <v>1</v>
      </c>
      <c r="D32" s="809">
        <f t="shared" si="4"/>
        <v>201</v>
      </c>
      <c r="E32" s="806">
        <f t="shared" si="4"/>
        <v>1</v>
      </c>
      <c r="F32" s="807">
        <f t="shared" si="4"/>
        <v>0</v>
      </c>
      <c r="H32" s="96">
        <v>2</v>
      </c>
      <c r="I32" s="66" t="s">
        <v>75</v>
      </c>
      <c r="J32" s="66" t="s">
        <v>75</v>
      </c>
      <c r="K32" s="67" t="s">
        <v>3577</v>
      </c>
      <c r="L32" s="68" t="s">
        <v>75</v>
      </c>
      <c r="M32" s="68" t="s">
        <v>7</v>
      </c>
      <c r="N32" s="69">
        <v>0</v>
      </c>
      <c r="O32" s="68">
        <v>1259</v>
      </c>
      <c r="P32" s="71">
        <v>45505</v>
      </c>
    </row>
    <row r="33" spans="2:16" x14ac:dyDescent="0.25">
      <c r="H33" s="96">
        <v>12</v>
      </c>
      <c r="I33" s="66">
        <v>105</v>
      </c>
      <c r="J33" s="66" t="s">
        <v>3579</v>
      </c>
      <c r="K33" s="67" t="s">
        <v>3580</v>
      </c>
      <c r="L33" s="68" t="s">
        <v>3581</v>
      </c>
      <c r="M33" s="68" t="s">
        <v>7</v>
      </c>
      <c r="N33" s="69">
        <v>0</v>
      </c>
      <c r="O33" s="68">
        <v>2687</v>
      </c>
      <c r="P33" s="71">
        <v>44986</v>
      </c>
    </row>
    <row r="34" spans="2:16" x14ac:dyDescent="0.25">
      <c r="C34" s="603"/>
      <c r="H34" s="96">
        <v>2</v>
      </c>
      <c r="I34" s="66" t="s">
        <v>75</v>
      </c>
      <c r="J34" s="66" t="s">
        <v>75</v>
      </c>
      <c r="K34" s="67" t="s">
        <v>3582</v>
      </c>
      <c r="L34" s="68" t="s">
        <v>75</v>
      </c>
      <c r="M34" s="68" t="s">
        <v>7</v>
      </c>
      <c r="N34" s="69">
        <v>0</v>
      </c>
      <c r="O34" s="68">
        <v>1663</v>
      </c>
      <c r="P34" s="71">
        <v>47392</v>
      </c>
    </row>
    <row r="35" spans="2:16" x14ac:dyDescent="0.25">
      <c r="H35" s="96">
        <v>2</v>
      </c>
      <c r="I35" s="66" t="s">
        <v>75</v>
      </c>
      <c r="J35" s="66" t="s">
        <v>75</v>
      </c>
      <c r="K35" s="67" t="s">
        <v>3582</v>
      </c>
      <c r="L35" s="68" t="s">
        <v>75</v>
      </c>
      <c r="M35" s="68" t="s">
        <v>7</v>
      </c>
      <c r="N35" s="69">
        <v>0</v>
      </c>
      <c r="O35" s="68">
        <v>1663</v>
      </c>
      <c r="P35" s="71">
        <v>47392</v>
      </c>
    </row>
    <row r="36" spans="2:16" ht="15" customHeight="1" x14ac:dyDescent="0.25">
      <c r="B36" s="223"/>
      <c r="H36" s="96">
        <v>2</v>
      </c>
      <c r="I36" s="66" t="s">
        <v>75</v>
      </c>
      <c r="J36" s="66" t="s">
        <v>75</v>
      </c>
      <c r="K36" s="67" t="s">
        <v>3578</v>
      </c>
      <c r="L36" s="68" t="s">
        <v>75</v>
      </c>
      <c r="M36" s="68" t="s">
        <v>7</v>
      </c>
      <c r="N36" s="69">
        <v>0</v>
      </c>
      <c r="O36" s="68">
        <v>1260</v>
      </c>
      <c r="P36" s="71">
        <v>45627</v>
      </c>
    </row>
    <row r="37" spans="2:16" x14ac:dyDescent="0.25">
      <c r="D37" s="105"/>
      <c r="E37" s="376"/>
      <c r="F37" s="377"/>
      <c r="G37" s="544"/>
      <c r="H37" s="96">
        <v>2</v>
      </c>
      <c r="I37" s="66" t="s">
        <v>75</v>
      </c>
      <c r="J37" s="66" t="s">
        <v>75</v>
      </c>
      <c r="K37" s="67" t="s">
        <v>3582</v>
      </c>
      <c r="L37" s="68" t="s">
        <v>75</v>
      </c>
      <c r="M37" s="68" t="s">
        <v>7</v>
      </c>
      <c r="N37" s="69">
        <v>0</v>
      </c>
      <c r="O37" s="68">
        <v>1663</v>
      </c>
      <c r="P37" s="71">
        <v>47392</v>
      </c>
    </row>
    <row r="38" spans="2:16" x14ac:dyDescent="0.25">
      <c r="H38" s="96">
        <v>2</v>
      </c>
      <c r="I38" s="66" t="s">
        <v>75</v>
      </c>
      <c r="J38" s="66" t="s">
        <v>75</v>
      </c>
      <c r="K38" s="67" t="s">
        <v>3582</v>
      </c>
      <c r="L38" s="68" t="s">
        <v>75</v>
      </c>
      <c r="M38" s="68" t="s">
        <v>7</v>
      </c>
      <c r="N38" s="69">
        <v>0</v>
      </c>
      <c r="O38" s="68">
        <v>1663</v>
      </c>
      <c r="P38" s="71">
        <v>47392</v>
      </c>
    </row>
    <row r="39" spans="2:16" x14ac:dyDescent="0.25">
      <c r="C39" s="819"/>
      <c r="H39" s="96">
        <v>2</v>
      </c>
      <c r="I39" s="66" t="s">
        <v>75</v>
      </c>
      <c r="J39" s="66" t="s">
        <v>75</v>
      </c>
      <c r="K39" s="67" t="s">
        <v>3582</v>
      </c>
      <c r="L39" s="68" t="s">
        <v>75</v>
      </c>
      <c r="M39" s="68" t="s">
        <v>7</v>
      </c>
      <c r="N39" s="69">
        <v>0</v>
      </c>
      <c r="O39" s="68">
        <v>1663</v>
      </c>
      <c r="P39" s="71">
        <v>47392</v>
      </c>
    </row>
    <row r="40" spans="2:16" x14ac:dyDescent="0.25">
      <c r="H40" s="96">
        <v>2</v>
      </c>
      <c r="I40" s="66" t="s">
        <v>75</v>
      </c>
      <c r="J40" s="66" t="s">
        <v>75</v>
      </c>
      <c r="K40" s="67" t="s">
        <v>3582</v>
      </c>
      <c r="L40" s="68" t="s">
        <v>75</v>
      </c>
      <c r="M40" s="68" t="s">
        <v>7</v>
      </c>
      <c r="N40" s="69">
        <v>0</v>
      </c>
      <c r="O40" s="68">
        <v>1663</v>
      </c>
      <c r="P40" s="71">
        <v>47392</v>
      </c>
    </row>
    <row r="41" spans="2:16" x14ac:dyDescent="0.25">
      <c r="B41" s="223"/>
      <c r="H41" s="96">
        <v>2</v>
      </c>
      <c r="I41" s="66" t="s">
        <v>75</v>
      </c>
      <c r="J41" s="66" t="s">
        <v>75</v>
      </c>
      <c r="K41" s="67" t="s">
        <v>3582</v>
      </c>
      <c r="L41" s="68" t="s">
        <v>75</v>
      </c>
      <c r="M41" s="68" t="s">
        <v>7</v>
      </c>
      <c r="N41" s="69">
        <v>0</v>
      </c>
      <c r="O41" s="68">
        <v>1663</v>
      </c>
      <c r="P41" s="71">
        <v>47392</v>
      </c>
    </row>
    <row r="42" spans="2:16" x14ac:dyDescent="0.25">
      <c r="D42" s="105"/>
      <c r="E42" s="376"/>
      <c r="F42" s="377"/>
      <c r="G42" s="316"/>
      <c r="H42" s="96">
        <v>2</v>
      </c>
      <c r="I42" s="66" t="s">
        <v>75</v>
      </c>
      <c r="J42" s="66" t="s">
        <v>75</v>
      </c>
      <c r="K42" s="67" t="s">
        <v>3582</v>
      </c>
      <c r="L42" s="68" t="s">
        <v>75</v>
      </c>
      <c r="M42" s="68" t="s">
        <v>7</v>
      </c>
      <c r="N42" s="69">
        <v>0</v>
      </c>
      <c r="O42" s="68">
        <v>1663</v>
      </c>
      <c r="P42" s="71">
        <v>47392</v>
      </c>
    </row>
    <row r="43" spans="2:16" ht="15" customHeight="1" x14ac:dyDescent="0.25">
      <c r="H43" s="96">
        <v>2</v>
      </c>
      <c r="I43" s="66" t="s">
        <v>75</v>
      </c>
      <c r="J43" s="66" t="s">
        <v>75</v>
      </c>
      <c r="K43" s="67" t="s">
        <v>3582</v>
      </c>
      <c r="L43" s="68" t="s">
        <v>75</v>
      </c>
      <c r="M43" s="68" t="s">
        <v>7</v>
      </c>
      <c r="N43" s="69">
        <v>0</v>
      </c>
      <c r="O43" s="68">
        <v>1663</v>
      </c>
      <c r="P43" s="71">
        <v>47392</v>
      </c>
    </row>
    <row r="44" spans="2:16" x14ac:dyDescent="0.25">
      <c r="H44" s="96">
        <v>2</v>
      </c>
      <c r="I44" s="66" t="s">
        <v>75</v>
      </c>
      <c r="J44" s="66" t="s">
        <v>75</v>
      </c>
      <c r="K44" s="67" t="s">
        <v>3582</v>
      </c>
      <c r="L44" s="68" t="s">
        <v>75</v>
      </c>
      <c r="M44" s="68" t="s">
        <v>7</v>
      </c>
      <c r="N44" s="69">
        <v>0</v>
      </c>
      <c r="O44" s="68">
        <v>1663</v>
      </c>
      <c r="P44" s="71">
        <v>47392</v>
      </c>
    </row>
    <row r="45" spans="2:16" x14ac:dyDescent="0.25">
      <c r="H45" s="96">
        <v>2</v>
      </c>
      <c r="I45" s="66" t="s">
        <v>75</v>
      </c>
      <c r="J45" s="66" t="s">
        <v>75</v>
      </c>
      <c r="K45" s="67" t="s">
        <v>3578</v>
      </c>
      <c r="L45" s="68" t="s">
        <v>75</v>
      </c>
      <c r="M45" s="68" t="s">
        <v>7</v>
      </c>
      <c r="N45" s="69">
        <v>0</v>
      </c>
      <c r="O45" s="68">
        <v>1260</v>
      </c>
      <c r="P45" s="71">
        <v>45627</v>
      </c>
    </row>
    <row r="46" spans="2:16" x14ac:dyDescent="0.25">
      <c r="H46" s="96">
        <v>2</v>
      </c>
      <c r="I46" s="66" t="s">
        <v>75</v>
      </c>
      <c r="J46" s="66" t="s">
        <v>75</v>
      </c>
      <c r="K46" s="67" t="s">
        <v>3578</v>
      </c>
      <c r="L46" s="68" t="s">
        <v>75</v>
      </c>
      <c r="M46" s="68" t="s">
        <v>7</v>
      </c>
      <c r="N46" s="69">
        <v>0</v>
      </c>
      <c r="O46" s="68">
        <v>1260</v>
      </c>
      <c r="P46" s="71">
        <v>45627</v>
      </c>
    </row>
    <row r="47" spans="2:16" x14ac:dyDescent="0.25">
      <c r="H47" s="96">
        <v>2</v>
      </c>
      <c r="I47" s="66" t="s">
        <v>75</v>
      </c>
      <c r="J47" s="66" t="s">
        <v>75</v>
      </c>
      <c r="K47" s="67" t="s">
        <v>3578</v>
      </c>
      <c r="L47" s="68" t="s">
        <v>75</v>
      </c>
      <c r="M47" s="68" t="s">
        <v>7</v>
      </c>
      <c r="N47" s="69">
        <v>0</v>
      </c>
      <c r="O47" s="68">
        <v>1260</v>
      </c>
      <c r="P47" s="71">
        <v>45627</v>
      </c>
    </row>
    <row r="48" spans="2:16" ht="15" customHeight="1" x14ac:dyDescent="0.25">
      <c r="H48" s="96">
        <v>2</v>
      </c>
      <c r="I48" s="66" t="s">
        <v>75</v>
      </c>
      <c r="J48" s="66" t="s">
        <v>75</v>
      </c>
      <c r="K48" s="67" t="s">
        <v>3578</v>
      </c>
      <c r="L48" s="68" t="s">
        <v>75</v>
      </c>
      <c r="M48" s="68" t="s">
        <v>7</v>
      </c>
      <c r="N48" s="69">
        <v>0</v>
      </c>
      <c r="O48" s="68">
        <v>1260</v>
      </c>
      <c r="P48" s="71">
        <v>45627</v>
      </c>
    </row>
    <row r="49" spans="1:16" x14ac:dyDescent="0.25">
      <c r="H49" s="96">
        <v>2</v>
      </c>
      <c r="I49" s="66" t="s">
        <v>75</v>
      </c>
      <c r="J49" s="66" t="s">
        <v>75</v>
      </c>
      <c r="K49" s="67" t="s">
        <v>3578</v>
      </c>
      <c r="L49" s="68" t="s">
        <v>75</v>
      </c>
      <c r="M49" s="68" t="s">
        <v>7</v>
      </c>
      <c r="N49" s="69">
        <v>0</v>
      </c>
      <c r="O49" s="68">
        <v>1260</v>
      </c>
      <c r="P49" s="71">
        <v>45627</v>
      </c>
    </row>
    <row r="50" spans="1:16" x14ac:dyDescent="0.25">
      <c r="H50" s="96">
        <v>11</v>
      </c>
      <c r="I50" s="66">
        <v>54</v>
      </c>
      <c r="J50" s="66" t="s">
        <v>3583</v>
      </c>
      <c r="K50" s="67" t="s">
        <v>3582</v>
      </c>
      <c r="L50" s="68" t="s">
        <v>3584</v>
      </c>
      <c r="M50" s="68" t="s">
        <v>7</v>
      </c>
      <c r="N50" s="69">
        <v>0</v>
      </c>
      <c r="O50" s="68">
        <v>2694</v>
      </c>
      <c r="P50" s="71">
        <v>45383</v>
      </c>
    </row>
    <row r="51" spans="1:16" x14ac:dyDescent="0.25">
      <c r="H51" s="96">
        <v>6</v>
      </c>
      <c r="I51" s="66">
        <v>57</v>
      </c>
      <c r="J51" s="66" t="s">
        <v>3585</v>
      </c>
      <c r="K51" s="67" t="s">
        <v>3582</v>
      </c>
      <c r="L51" s="68" t="s">
        <v>3584</v>
      </c>
      <c r="M51" s="68" t="s">
        <v>7</v>
      </c>
      <c r="N51" s="69">
        <v>0</v>
      </c>
      <c r="O51" s="68">
        <v>2694</v>
      </c>
      <c r="P51" s="71">
        <v>45383</v>
      </c>
    </row>
    <row r="52" spans="1:16" x14ac:dyDescent="0.25">
      <c r="H52" s="96">
        <v>10</v>
      </c>
      <c r="I52" s="66">
        <v>15</v>
      </c>
      <c r="J52" s="66" t="s">
        <v>586</v>
      </c>
      <c r="K52" s="67" t="s">
        <v>3577</v>
      </c>
      <c r="L52" s="68" t="s">
        <v>3586</v>
      </c>
      <c r="M52" s="68" t="s">
        <v>8</v>
      </c>
      <c r="N52" s="69">
        <v>0</v>
      </c>
      <c r="O52" s="68">
        <v>2695</v>
      </c>
      <c r="P52" s="71">
        <v>44682</v>
      </c>
    </row>
    <row r="53" spans="1:16" ht="26.25" x14ac:dyDescent="0.25">
      <c r="H53" s="96">
        <v>21</v>
      </c>
      <c r="I53" s="66">
        <v>237</v>
      </c>
      <c r="J53" s="66" t="s">
        <v>3587</v>
      </c>
      <c r="K53" s="67" t="s">
        <v>3588</v>
      </c>
      <c r="L53" s="68" t="s">
        <v>3589</v>
      </c>
      <c r="M53" s="68" t="s">
        <v>8</v>
      </c>
      <c r="N53" s="69">
        <v>0</v>
      </c>
      <c r="O53" s="68">
        <v>1868</v>
      </c>
      <c r="P53" s="71">
        <v>41974</v>
      </c>
    </row>
    <row r="54" spans="1:16" x14ac:dyDescent="0.25">
      <c r="H54" s="96">
        <v>13</v>
      </c>
      <c r="I54" s="66">
        <v>949</v>
      </c>
      <c r="J54" s="66" t="s">
        <v>3590</v>
      </c>
      <c r="K54" s="67" t="s">
        <v>3591</v>
      </c>
      <c r="L54" s="68" t="s">
        <v>3592</v>
      </c>
      <c r="M54" s="68" t="s">
        <v>8</v>
      </c>
      <c r="N54" s="69">
        <v>0</v>
      </c>
      <c r="O54" s="68">
        <v>1760</v>
      </c>
      <c r="P54" s="71">
        <v>47574</v>
      </c>
    </row>
    <row r="55" spans="1:16" x14ac:dyDescent="0.25">
      <c r="H55" s="96">
        <v>11</v>
      </c>
      <c r="I55" s="66">
        <v>15</v>
      </c>
      <c r="J55" s="66" t="s">
        <v>2523</v>
      </c>
      <c r="K55" s="67" t="s">
        <v>3593</v>
      </c>
      <c r="L55" s="68" t="s">
        <v>3594</v>
      </c>
      <c r="M55" s="68" t="s">
        <v>8</v>
      </c>
      <c r="N55" s="69">
        <v>0</v>
      </c>
      <c r="O55" s="68">
        <v>2693</v>
      </c>
      <c r="P55" s="71">
        <v>44774</v>
      </c>
    </row>
    <row r="56" spans="1:16" x14ac:dyDescent="0.25">
      <c r="H56" s="96">
        <v>10</v>
      </c>
      <c r="I56" s="66">
        <v>7</v>
      </c>
      <c r="J56" s="66" t="s">
        <v>149</v>
      </c>
      <c r="K56" s="67" t="s">
        <v>3595</v>
      </c>
      <c r="L56" s="68" t="s">
        <v>3596</v>
      </c>
      <c r="M56" s="68" t="s">
        <v>8</v>
      </c>
      <c r="N56" s="69">
        <v>0</v>
      </c>
      <c r="O56" s="68">
        <v>2075</v>
      </c>
      <c r="P56" s="71">
        <v>43252</v>
      </c>
    </row>
    <row r="57" spans="1:16" x14ac:dyDescent="0.25">
      <c r="H57" s="96">
        <v>11</v>
      </c>
      <c r="I57" s="66">
        <v>481</v>
      </c>
      <c r="J57" s="66" t="s">
        <v>194</v>
      </c>
      <c r="K57" s="67" t="s">
        <v>3597</v>
      </c>
      <c r="L57" s="68" t="s">
        <v>3598</v>
      </c>
      <c r="M57" s="68" t="s">
        <v>8</v>
      </c>
      <c r="N57" s="69">
        <v>0</v>
      </c>
      <c r="O57" s="68">
        <v>2302</v>
      </c>
      <c r="P57" s="71">
        <v>44256</v>
      </c>
    </row>
    <row r="58" spans="1:16" x14ac:dyDescent="0.25">
      <c r="H58" s="96">
        <v>13</v>
      </c>
      <c r="I58" s="66">
        <v>112</v>
      </c>
      <c r="J58" s="66" t="s">
        <v>3599</v>
      </c>
      <c r="K58" s="67" t="s">
        <v>3578</v>
      </c>
      <c r="L58" s="68" t="s">
        <v>3600</v>
      </c>
      <c r="M58" s="68" t="s">
        <v>8</v>
      </c>
      <c r="N58" s="69">
        <v>0</v>
      </c>
      <c r="O58" s="68">
        <v>1869</v>
      </c>
      <c r="P58" s="71">
        <v>41974</v>
      </c>
    </row>
    <row r="59" spans="1:16" x14ac:dyDescent="0.25">
      <c r="H59" s="96">
        <v>10</v>
      </c>
      <c r="I59" s="66">
        <v>53</v>
      </c>
      <c r="J59" s="66" t="s">
        <v>3601</v>
      </c>
      <c r="K59" s="67" t="s">
        <v>3578</v>
      </c>
      <c r="L59" s="68" t="s">
        <v>3602</v>
      </c>
      <c r="M59" s="68" t="s">
        <v>8</v>
      </c>
      <c r="N59" s="69">
        <v>0</v>
      </c>
      <c r="O59" s="68">
        <v>2076</v>
      </c>
      <c r="P59" s="71">
        <v>43252</v>
      </c>
    </row>
    <row r="60" spans="1:16" ht="26.25" x14ac:dyDescent="0.25">
      <c r="H60" s="96">
        <v>10</v>
      </c>
      <c r="I60" s="66">
        <v>58</v>
      </c>
      <c r="J60" s="66" t="s">
        <v>3603</v>
      </c>
      <c r="K60" s="67" t="s">
        <v>3578</v>
      </c>
      <c r="L60" s="68" t="s">
        <v>3604</v>
      </c>
      <c r="M60" s="68" t="s">
        <v>8</v>
      </c>
      <c r="N60" s="69">
        <v>0</v>
      </c>
      <c r="O60" s="68">
        <v>2975</v>
      </c>
      <c r="P60" s="71">
        <v>45658</v>
      </c>
    </row>
    <row r="61" spans="1:16" ht="26.25" x14ac:dyDescent="0.25">
      <c r="B61" s="223"/>
      <c r="H61" s="96">
        <v>5</v>
      </c>
      <c r="I61" s="66">
        <v>14</v>
      </c>
      <c r="J61" s="66" t="s">
        <v>3605</v>
      </c>
      <c r="K61" s="67" t="s">
        <v>3606</v>
      </c>
      <c r="L61" s="68" t="s">
        <v>3607</v>
      </c>
      <c r="M61" s="68" t="s">
        <v>8</v>
      </c>
      <c r="N61" s="69">
        <v>0</v>
      </c>
      <c r="O61" s="68">
        <v>2865</v>
      </c>
      <c r="P61" s="71">
        <v>45597</v>
      </c>
    </row>
    <row r="62" spans="1:16" x14ac:dyDescent="0.25">
      <c r="D62" s="102"/>
      <c r="E62" s="387"/>
      <c r="F62" s="377"/>
      <c r="G62" s="314"/>
      <c r="H62" s="96">
        <v>6</v>
      </c>
      <c r="I62" s="66">
        <v>51</v>
      </c>
      <c r="J62" s="66" t="s">
        <v>3608</v>
      </c>
      <c r="K62" s="67" t="s">
        <v>3582</v>
      </c>
      <c r="L62" s="68" t="s">
        <v>3584</v>
      </c>
      <c r="M62" s="68" t="s">
        <v>8</v>
      </c>
      <c r="N62" s="69">
        <v>0</v>
      </c>
      <c r="O62" s="68">
        <v>2694</v>
      </c>
      <c r="P62" s="71">
        <v>45383</v>
      </c>
    </row>
    <row r="63" spans="1:16" ht="15.75" thickBot="1" x14ac:dyDescent="0.3"/>
    <row r="64" spans="1:16" ht="45.75" customHeight="1" thickBot="1" x14ac:dyDescent="0.3">
      <c r="A64" s="820" t="s">
        <v>3609</v>
      </c>
      <c r="B64" s="50"/>
      <c r="C64" s="178"/>
      <c r="D64" s="9"/>
      <c r="E64" s="176"/>
      <c r="F64" s="10"/>
    </row>
    <row r="65" spans="1:16" ht="16.5" thickTop="1" thickBot="1" x14ac:dyDescent="0.3">
      <c r="A65" s="11"/>
      <c r="B65" s="12"/>
      <c r="C65" s="176"/>
      <c r="D65" s="9"/>
      <c r="E65" s="176"/>
      <c r="F65" s="10"/>
    </row>
    <row r="66" spans="1:16" ht="45.75" customHeight="1" thickTop="1" thickBot="1" x14ac:dyDescent="0.3">
      <c r="A66" s="812" t="s">
        <v>16</v>
      </c>
      <c r="B66" s="12"/>
      <c r="C66" s="176"/>
      <c r="D66" s="9"/>
      <c r="E66" s="176"/>
      <c r="F66" s="10"/>
      <c r="H66" s="813" t="s">
        <v>17</v>
      </c>
      <c r="I66" s="54"/>
    </row>
    <row r="67" spans="1:16" ht="16.5" thickTop="1" thickBot="1" x14ac:dyDescent="0.3">
      <c r="A67" s="11"/>
      <c r="B67" s="12"/>
      <c r="C67" s="176"/>
      <c r="D67" s="9"/>
      <c r="E67" s="178"/>
      <c r="F67" s="14"/>
    </row>
    <row r="68" spans="1:16" ht="45.75" customHeight="1" thickTop="1" thickBot="1" x14ac:dyDescent="0.3">
      <c r="A68" s="798" t="s">
        <v>2</v>
      </c>
      <c r="B68" s="799" t="s">
        <v>3</v>
      </c>
      <c r="C68" s="800" t="s">
        <v>4</v>
      </c>
      <c r="D68" s="801" t="s">
        <v>5</v>
      </c>
      <c r="E68" s="802" t="s">
        <v>4</v>
      </c>
      <c r="F68" s="803" t="s">
        <v>6</v>
      </c>
      <c r="G68" s="55"/>
      <c r="H68" s="814" t="s">
        <v>18</v>
      </c>
      <c r="I68" s="815" t="s">
        <v>19</v>
      </c>
      <c r="J68" s="816" t="s">
        <v>20</v>
      </c>
      <c r="K68" s="816" t="s">
        <v>21</v>
      </c>
      <c r="L68" s="816" t="s">
        <v>22</v>
      </c>
      <c r="M68" s="816" t="s">
        <v>23</v>
      </c>
      <c r="N68" s="817" t="s">
        <v>6</v>
      </c>
      <c r="O68" s="816" t="s">
        <v>24</v>
      </c>
      <c r="P68" s="818" t="s">
        <v>25</v>
      </c>
    </row>
    <row r="69" spans="1:16" ht="15.75" thickTop="1" x14ac:dyDescent="0.25">
      <c r="A69" s="20" t="s">
        <v>7</v>
      </c>
      <c r="B69" s="21">
        <v>2</v>
      </c>
      <c r="C69" s="27">
        <f>B69/B$78</f>
        <v>0.5</v>
      </c>
      <c r="D69" s="23">
        <v>56</v>
      </c>
      <c r="E69" s="27">
        <f>D69/D$78</f>
        <v>0.5544554455445545</v>
      </c>
      <c r="F69" s="24"/>
      <c r="H69" s="65">
        <v>46</v>
      </c>
      <c r="I69" s="66">
        <v>105</v>
      </c>
      <c r="J69" s="66" t="s">
        <v>3610</v>
      </c>
      <c r="K69" s="67" t="s">
        <v>3611</v>
      </c>
      <c r="L69" s="68" t="s">
        <v>3612</v>
      </c>
      <c r="M69" s="68" t="s">
        <v>7</v>
      </c>
      <c r="N69" s="69">
        <v>0</v>
      </c>
      <c r="O69" s="70">
        <v>1265</v>
      </c>
      <c r="P69" s="71">
        <v>45658</v>
      </c>
    </row>
    <row r="70" spans="1:16" x14ac:dyDescent="0.25">
      <c r="A70" s="25" t="s">
        <v>8</v>
      </c>
      <c r="B70" s="26">
        <v>2</v>
      </c>
      <c r="C70" s="27">
        <f>B70/B$78</f>
        <v>0.5</v>
      </c>
      <c r="D70" s="28">
        <v>45</v>
      </c>
      <c r="E70" s="27">
        <f>D70/D$78</f>
        <v>0.44554455445544555</v>
      </c>
      <c r="F70" s="29"/>
      <c r="H70" s="65">
        <v>10</v>
      </c>
      <c r="I70" s="66">
        <v>20</v>
      </c>
      <c r="J70" s="66" t="s">
        <v>3613</v>
      </c>
      <c r="K70" s="67" t="s">
        <v>3614</v>
      </c>
      <c r="L70" s="68" t="s">
        <v>3615</v>
      </c>
      <c r="M70" s="68" t="s">
        <v>7</v>
      </c>
      <c r="N70" s="69">
        <v>0</v>
      </c>
      <c r="O70" s="70">
        <v>2046</v>
      </c>
      <c r="P70" s="71">
        <v>42887</v>
      </c>
    </row>
    <row r="71" spans="1:16" x14ac:dyDescent="0.25">
      <c r="A71" s="25" t="s">
        <v>9</v>
      </c>
      <c r="B71" s="30">
        <v>0</v>
      </c>
      <c r="C71" s="27">
        <f>B71/B$78</f>
        <v>0</v>
      </c>
      <c r="D71" s="32">
        <v>0</v>
      </c>
      <c r="E71" s="27">
        <f>D71/D$78</f>
        <v>0</v>
      </c>
      <c r="F71" s="29"/>
      <c r="H71" s="65">
        <v>20</v>
      </c>
      <c r="I71" s="66">
        <v>75</v>
      </c>
      <c r="J71" s="66" t="s">
        <v>3616</v>
      </c>
      <c r="K71" s="67" t="s">
        <v>3617</v>
      </c>
      <c r="L71" s="68" t="s">
        <v>3618</v>
      </c>
      <c r="M71" s="68" t="s">
        <v>8</v>
      </c>
      <c r="N71" s="69">
        <v>0</v>
      </c>
      <c r="O71" s="70">
        <v>1885</v>
      </c>
      <c r="P71" s="71">
        <v>41974</v>
      </c>
    </row>
    <row r="72" spans="1:16" x14ac:dyDescent="0.25">
      <c r="A72" s="804" t="s">
        <v>10</v>
      </c>
      <c r="B72" s="805">
        <f>SUM(B69:B71)</f>
        <v>4</v>
      </c>
      <c r="C72" s="806">
        <f t="shared" ref="C72:F72" si="5">SUM(C69:C71)</f>
        <v>1</v>
      </c>
      <c r="D72" s="805">
        <f t="shared" si="5"/>
        <v>101</v>
      </c>
      <c r="E72" s="806">
        <f t="shared" si="5"/>
        <v>1</v>
      </c>
      <c r="F72" s="807">
        <f t="shared" si="5"/>
        <v>0</v>
      </c>
      <c r="H72" s="65">
        <v>25</v>
      </c>
      <c r="I72" s="66">
        <v>82</v>
      </c>
      <c r="J72" s="66" t="s">
        <v>3619</v>
      </c>
      <c r="K72" s="67" t="s">
        <v>3620</v>
      </c>
      <c r="L72" s="68" t="s">
        <v>3621</v>
      </c>
      <c r="M72" s="68" t="s">
        <v>8</v>
      </c>
      <c r="N72" s="69">
        <v>0</v>
      </c>
      <c r="O72" s="70">
        <v>1884</v>
      </c>
      <c r="P72" s="71">
        <v>41974</v>
      </c>
    </row>
    <row r="73" spans="1:16" x14ac:dyDescent="0.25">
      <c r="A73" s="26"/>
      <c r="B73" s="30"/>
      <c r="C73" s="39"/>
      <c r="D73" s="30"/>
      <c r="E73" s="40"/>
      <c r="F73" s="41"/>
    </row>
    <row r="74" spans="1:16" x14ac:dyDescent="0.25">
      <c r="A74" s="26" t="s">
        <v>11</v>
      </c>
      <c r="B74" s="30">
        <v>0</v>
      </c>
      <c r="C74" s="27">
        <f>B74/B$78</f>
        <v>0</v>
      </c>
      <c r="D74" s="32">
        <v>0</v>
      </c>
      <c r="E74" s="27">
        <f>D74/D$78</f>
        <v>0</v>
      </c>
      <c r="F74" s="413"/>
    </row>
    <row r="75" spans="1:16" x14ac:dyDescent="0.25">
      <c r="A75" s="26" t="s">
        <v>12</v>
      </c>
      <c r="B75" s="30">
        <v>0</v>
      </c>
      <c r="C75" s="27">
        <f>B75/B$78</f>
        <v>0</v>
      </c>
      <c r="D75" s="32">
        <v>0</v>
      </c>
      <c r="E75" s="27">
        <f>D75/D$78</f>
        <v>0</v>
      </c>
      <c r="F75" s="413"/>
    </row>
    <row r="76" spans="1:16" x14ac:dyDescent="0.25">
      <c r="A76" s="804" t="s">
        <v>13</v>
      </c>
      <c r="B76" s="805">
        <f>SUM(B74:B75)</f>
        <v>0</v>
      </c>
      <c r="C76" s="806">
        <f t="shared" ref="C76:F76" si="6">SUM(C74:C75)</f>
        <v>0</v>
      </c>
      <c r="D76" s="805">
        <f t="shared" si="6"/>
        <v>0</v>
      </c>
      <c r="E76" s="806">
        <f t="shared" si="6"/>
        <v>0</v>
      </c>
      <c r="F76" s="807">
        <f t="shared" si="6"/>
        <v>0</v>
      </c>
      <c r="G76" s="127"/>
      <c r="H76" s="128"/>
      <c r="I76" s="90"/>
    </row>
    <row r="77" spans="1:16" x14ac:dyDescent="0.25">
      <c r="A77" s="44"/>
      <c r="B77" s="30"/>
      <c r="C77" s="45"/>
      <c r="D77" s="30"/>
      <c r="E77" s="46"/>
      <c r="F77" s="47"/>
    </row>
    <row r="78" spans="1:16" x14ac:dyDescent="0.25">
      <c r="A78" s="808" t="s">
        <v>2346</v>
      </c>
      <c r="B78" s="809">
        <f>SUM(B72,B76)</f>
        <v>4</v>
      </c>
      <c r="C78" s="806">
        <f t="shared" ref="C78:F78" si="7">SUM(C72,C76)</f>
        <v>1</v>
      </c>
      <c r="D78" s="809">
        <f t="shared" si="7"/>
        <v>101</v>
      </c>
      <c r="E78" s="806">
        <f t="shared" si="7"/>
        <v>1</v>
      </c>
      <c r="F78" s="807">
        <f t="shared" si="7"/>
        <v>0</v>
      </c>
    </row>
    <row r="79" spans="1:16" ht="15.75" thickBot="1" x14ac:dyDescent="0.3">
      <c r="A79" s="143"/>
      <c r="B79" s="810"/>
      <c r="C79" s="491"/>
      <c r="D79" s="810"/>
      <c r="E79" s="491"/>
      <c r="F79" s="497"/>
      <c r="G79" s="97"/>
    </row>
    <row r="80" spans="1:16" ht="45.75" customHeight="1" thickBot="1" x14ac:dyDescent="0.3">
      <c r="A80" s="820" t="s">
        <v>3622</v>
      </c>
      <c r="B80" s="50"/>
      <c r="C80" s="178"/>
      <c r="D80" s="9"/>
      <c r="E80" s="176"/>
      <c r="F80" s="10"/>
    </row>
    <row r="81" spans="1:16" ht="16.5" thickTop="1" thickBot="1" x14ac:dyDescent="0.3">
      <c r="A81" s="11"/>
      <c r="B81" s="12"/>
      <c r="C81" s="176"/>
      <c r="D81" s="9"/>
      <c r="E81" s="176"/>
      <c r="F81" s="10"/>
    </row>
    <row r="82" spans="1:16" ht="45.75" customHeight="1" thickTop="1" thickBot="1" x14ac:dyDescent="0.3">
      <c r="A82" s="812" t="s">
        <v>16</v>
      </c>
      <c r="B82" s="12"/>
      <c r="C82" s="176"/>
      <c r="D82" s="9"/>
      <c r="E82" s="176"/>
      <c r="F82" s="10"/>
      <c r="H82" s="813" t="s">
        <v>17</v>
      </c>
      <c r="I82" s="54"/>
    </row>
    <row r="83" spans="1:16" ht="16.5" thickTop="1" thickBot="1" x14ac:dyDescent="0.3">
      <c r="A83" s="11"/>
      <c r="B83" s="12"/>
      <c r="C83" s="176"/>
      <c r="D83" s="9"/>
      <c r="E83" s="178"/>
      <c r="F83" s="14"/>
    </row>
    <row r="84" spans="1:16" ht="45.75" customHeight="1" thickTop="1" thickBot="1" x14ac:dyDescent="0.3">
      <c r="A84" s="798" t="s">
        <v>2</v>
      </c>
      <c r="B84" s="799" t="s">
        <v>3</v>
      </c>
      <c r="C84" s="800" t="s">
        <v>4</v>
      </c>
      <c r="D84" s="801" t="s">
        <v>5</v>
      </c>
      <c r="E84" s="802" t="s">
        <v>4</v>
      </c>
      <c r="F84" s="803" t="s">
        <v>6</v>
      </c>
      <c r="G84" s="55"/>
      <c r="H84" s="814" t="s">
        <v>18</v>
      </c>
      <c r="I84" s="815" t="s">
        <v>19</v>
      </c>
      <c r="J84" s="816" t="s">
        <v>20</v>
      </c>
      <c r="K84" s="816" t="s">
        <v>21</v>
      </c>
      <c r="L84" s="816" t="s">
        <v>22</v>
      </c>
      <c r="M84" s="816" t="s">
        <v>23</v>
      </c>
      <c r="N84" s="817" t="s">
        <v>6</v>
      </c>
      <c r="O84" s="816" t="s">
        <v>24</v>
      </c>
      <c r="P84" s="818" t="s">
        <v>25</v>
      </c>
    </row>
    <row r="85" spans="1:16" ht="15.75" thickTop="1" x14ac:dyDescent="0.25">
      <c r="A85" s="20" t="s">
        <v>7</v>
      </c>
      <c r="B85" s="21">
        <v>7</v>
      </c>
      <c r="C85" s="27">
        <f>B85/B$94</f>
        <v>0.58333333333333337</v>
      </c>
      <c r="D85" s="23">
        <v>46</v>
      </c>
      <c r="E85" s="27">
        <f>D85/D$94</f>
        <v>0.47422680412371132</v>
      </c>
      <c r="F85" s="24"/>
      <c r="H85" s="96">
        <v>2</v>
      </c>
      <c r="I85" s="66" t="s">
        <v>75</v>
      </c>
      <c r="J85" s="66" t="s">
        <v>75</v>
      </c>
      <c r="K85" s="67" t="s">
        <v>3623</v>
      </c>
      <c r="L85" s="68" t="s">
        <v>75</v>
      </c>
      <c r="M85" s="68" t="s">
        <v>7</v>
      </c>
      <c r="N85" s="69">
        <v>0</v>
      </c>
      <c r="O85" s="68">
        <v>1578</v>
      </c>
      <c r="P85" s="71">
        <v>46296</v>
      </c>
    </row>
    <row r="86" spans="1:16" x14ac:dyDescent="0.25">
      <c r="A86" s="25" t="s">
        <v>8</v>
      </c>
      <c r="B86" s="26">
        <v>2</v>
      </c>
      <c r="C86" s="27">
        <f>B86/B$94</f>
        <v>0.16666666666666666</v>
      </c>
      <c r="D86" s="28">
        <v>25</v>
      </c>
      <c r="E86" s="27">
        <f>D86/D$94</f>
        <v>0.25773195876288657</v>
      </c>
      <c r="F86" s="29"/>
      <c r="H86" s="96">
        <v>2</v>
      </c>
      <c r="I86" s="66" t="s">
        <v>75</v>
      </c>
      <c r="J86" s="66" t="s">
        <v>75</v>
      </c>
      <c r="K86" s="67" t="s">
        <v>3623</v>
      </c>
      <c r="L86" s="68" t="s">
        <v>75</v>
      </c>
      <c r="M86" s="68" t="s">
        <v>7</v>
      </c>
      <c r="N86" s="69">
        <v>0</v>
      </c>
      <c r="O86" s="68">
        <v>1578</v>
      </c>
      <c r="P86" s="71">
        <v>46296</v>
      </c>
    </row>
    <row r="87" spans="1:16" x14ac:dyDescent="0.25">
      <c r="A87" s="25" t="s">
        <v>9</v>
      </c>
      <c r="B87" s="30">
        <v>3</v>
      </c>
      <c r="C87" s="27">
        <f>B87/B$94</f>
        <v>0.25</v>
      </c>
      <c r="D87" s="32">
        <v>26</v>
      </c>
      <c r="E87" s="27">
        <f>D87/D$94</f>
        <v>0.26804123711340205</v>
      </c>
      <c r="F87" s="29"/>
      <c r="H87" s="96">
        <v>2</v>
      </c>
      <c r="I87" s="66" t="s">
        <v>75</v>
      </c>
      <c r="J87" s="66" t="s">
        <v>75</v>
      </c>
      <c r="K87" s="67" t="s">
        <v>3623</v>
      </c>
      <c r="L87" s="68" t="s">
        <v>75</v>
      </c>
      <c r="M87" s="68" t="s">
        <v>7</v>
      </c>
      <c r="N87" s="69">
        <v>0</v>
      </c>
      <c r="O87" s="68">
        <v>1578</v>
      </c>
      <c r="P87" s="71">
        <v>46296</v>
      </c>
    </row>
    <row r="88" spans="1:16" x14ac:dyDescent="0.25">
      <c r="A88" s="804" t="s">
        <v>10</v>
      </c>
      <c r="B88" s="805">
        <f>SUM(B85:B87)</f>
        <v>12</v>
      </c>
      <c r="C88" s="806">
        <f t="shared" ref="C88:F88" si="8">SUM(C85:C87)</f>
        <v>1</v>
      </c>
      <c r="D88" s="805">
        <f t="shared" si="8"/>
        <v>97</v>
      </c>
      <c r="E88" s="806">
        <f t="shared" si="8"/>
        <v>1</v>
      </c>
      <c r="F88" s="807">
        <f t="shared" si="8"/>
        <v>0</v>
      </c>
      <c r="H88" s="96">
        <v>4</v>
      </c>
      <c r="I88" s="66" t="s">
        <v>75</v>
      </c>
      <c r="J88" s="66" t="s">
        <v>75</v>
      </c>
      <c r="K88" s="67" t="s">
        <v>3623</v>
      </c>
      <c r="L88" s="68" t="s">
        <v>75</v>
      </c>
      <c r="M88" s="68" t="s">
        <v>7</v>
      </c>
      <c r="N88" s="69">
        <v>0</v>
      </c>
      <c r="O88" s="68">
        <v>1578</v>
      </c>
      <c r="P88" s="71">
        <v>46296</v>
      </c>
    </row>
    <row r="89" spans="1:16" ht="26.25" x14ac:dyDescent="0.25">
      <c r="A89" s="26"/>
      <c r="B89" s="30"/>
      <c r="C89" s="39"/>
      <c r="D89" s="30"/>
      <c r="E89" s="40"/>
      <c r="F89" s="41"/>
      <c r="H89" s="96">
        <v>20</v>
      </c>
      <c r="I89" s="66">
        <v>170</v>
      </c>
      <c r="J89" s="66" t="s">
        <v>3624</v>
      </c>
      <c r="K89" s="67" t="s">
        <v>3623</v>
      </c>
      <c r="L89" s="68" t="s">
        <v>3625</v>
      </c>
      <c r="M89" s="68" t="s">
        <v>7</v>
      </c>
      <c r="N89" s="69">
        <v>0</v>
      </c>
      <c r="O89" s="68">
        <v>1578</v>
      </c>
      <c r="P89" s="71">
        <v>46296</v>
      </c>
    </row>
    <row r="90" spans="1:16" x14ac:dyDescent="0.25">
      <c r="A90" s="26" t="s">
        <v>11</v>
      </c>
      <c r="B90" s="30">
        <v>0</v>
      </c>
      <c r="C90" s="27">
        <f>B90/B$94</f>
        <v>0</v>
      </c>
      <c r="D90" s="32">
        <v>0</v>
      </c>
      <c r="E90" s="27">
        <f>D90/D$94</f>
        <v>0</v>
      </c>
      <c r="F90" s="413"/>
      <c r="H90" s="96">
        <v>10</v>
      </c>
      <c r="I90" s="66">
        <v>4332</v>
      </c>
      <c r="J90" s="66" t="s">
        <v>194</v>
      </c>
      <c r="K90" s="67" t="s">
        <v>3626</v>
      </c>
      <c r="L90" s="68" t="s">
        <v>3627</v>
      </c>
      <c r="M90" s="68" t="s">
        <v>7</v>
      </c>
      <c r="N90" s="69">
        <v>0</v>
      </c>
      <c r="O90" s="68">
        <v>2284</v>
      </c>
      <c r="P90" s="71">
        <v>43862</v>
      </c>
    </row>
    <row r="91" spans="1:16" ht="26.25" x14ac:dyDescent="0.25">
      <c r="A91" s="26" t="s">
        <v>12</v>
      </c>
      <c r="B91" s="30">
        <v>0</v>
      </c>
      <c r="C91" s="27">
        <f>B91/B$94</f>
        <v>0</v>
      </c>
      <c r="D91" s="32">
        <v>0</v>
      </c>
      <c r="E91" s="27">
        <f>D91/D$94</f>
        <v>0</v>
      </c>
      <c r="F91" s="413"/>
      <c r="H91" s="96">
        <v>6</v>
      </c>
      <c r="I91" s="66">
        <v>86</v>
      </c>
      <c r="J91" s="66" t="s">
        <v>194</v>
      </c>
      <c r="K91" s="67" t="s">
        <v>3628</v>
      </c>
      <c r="L91" s="68" t="s">
        <v>3629</v>
      </c>
      <c r="M91" s="68" t="s">
        <v>7</v>
      </c>
      <c r="N91" s="69">
        <v>0</v>
      </c>
      <c r="O91" s="68">
        <v>2678</v>
      </c>
      <c r="P91" s="71">
        <v>45658</v>
      </c>
    </row>
    <row r="92" spans="1:16" x14ac:dyDescent="0.25">
      <c r="A92" s="804" t="s">
        <v>13</v>
      </c>
      <c r="B92" s="805">
        <f>SUM(B90:B91)</f>
        <v>0</v>
      </c>
      <c r="C92" s="806">
        <f t="shared" ref="C92:F92" si="9">SUM(C90:C91)</f>
        <v>0</v>
      </c>
      <c r="D92" s="805">
        <f t="shared" si="9"/>
        <v>0</v>
      </c>
      <c r="E92" s="806">
        <f t="shared" si="9"/>
        <v>0</v>
      </c>
      <c r="F92" s="807">
        <f t="shared" si="9"/>
        <v>0</v>
      </c>
      <c r="G92" s="127"/>
      <c r="H92" s="96">
        <v>10</v>
      </c>
      <c r="I92" s="66">
        <v>33</v>
      </c>
      <c r="J92" s="66" t="s">
        <v>3630</v>
      </c>
      <c r="K92" s="67" t="s">
        <v>3631</v>
      </c>
      <c r="L92" s="68" t="s">
        <v>3632</v>
      </c>
      <c r="M92" s="68" t="s">
        <v>8</v>
      </c>
      <c r="N92" s="69">
        <v>0</v>
      </c>
      <c r="O92" s="68">
        <v>2677</v>
      </c>
      <c r="P92" s="71">
        <v>44743</v>
      </c>
    </row>
    <row r="93" spans="1:16" x14ac:dyDescent="0.25">
      <c r="A93" s="44"/>
      <c r="B93" s="30"/>
      <c r="C93" s="45"/>
      <c r="D93" s="30"/>
      <c r="E93" s="46"/>
      <c r="F93" s="47"/>
      <c r="H93" s="96">
        <v>15</v>
      </c>
      <c r="I93" s="66">
        <v>59</v>
      </c>
      <c r="J93" s="66" t="s">
        <v>3633</v>
      </c>
      <c r="K93" s="67" t="s">
        <v>3634</v>
      </c>
      <c r="L93" s="68" t="s">
        <v>3635</v>
      </c>
      <c r="M93" s="68" t="s">
        <v>8</v>
      </c>
      <c r="N93" s="69">
        <v>0</v>
      </c>
      <c r="O93" s="68">
        <v>2679</v>
      </c>
      <c r="P93" s="71">
        <v>44256</v>
      </c>
    </row>
    <row r="94" spans="1:16" x14ac:dyDescent="0.25">
      <c r="A94" s="808" t="s">
        <v>2346</v>
      </c>
      <c r="B94" s="809">
        <f>SUM(B88,B92)</f>
        <v>12</v>
      </c>
      <c r="C94" s="806">
        <f t="shared" ref="C94:F94" si="10">SUM(C88,C92)</f>
        <v>1</v>
      </c>
      <c r="D94" s="809">
        <f t="shared" si="10"/>
        <v>97</v>
      </c>
      <c r="E94" s="806">
        <f t="shared" si="10"/>
        <v>1</v>
      </c>
      <c r="F94" s="807">
        <f t="shared" si="10"/>
        <v>0</v>
      </c>
      <c r="H94" s="96">
        <v>10</v>
      </c>
      <c r="I94" s="66">
        <v>1515</v>
      </c>
      <c r="J94" s="66" t="s">
        <v>2523</v>
      </c>
      <c r="K94" s="67" t="s">
        <v>3636</v>
      </c>
      <c r="L94" s="68" t="s">
        <v>3637</v>
      </c>
      <c r="M94" s="68" t="s">
        <v>9</v>
      </c>
      <c r="N94" s="69">
        <v>0</v>
      </c>
      <c r="O94" s="68">
        <v>2043</v>
      </c>
      <c r="P94" s="71">
        <v>42309</v>
      </c>
    </row>
    <row r="95" spans="1:16" x14ac:dyDescent="0.25">
      <c r="C95" s="603"/>
      <c r="H95" s="96">
        <v>10</v>
      </c>
      <c r="I95" s="66">
        <v>926</v>
      </c>
      <c r="J95" s="66" t="s">
        <v>149</v>
      </c>
      <c r="K95" s="67" t="s">
        <v>3638</v>
      </c>
      <c r="L95" s="68" t="s">
        <v>3639</v>
      </c>
      <c r="M95" s="68" t="s">
        <v>9</v>
      </c>
      <c r="N95" s="69">
        <v>0</v>
      </c>
      <c r="O95" s="68">
        <v>2283</v>
      </c>
      <c r="P95" s="71">
        <v>44256</v>
      </c>
    </row>
    <row r="96" spans="1:16" x14ac:dyDescent="0.25">
      <c r="H96" s="96">
        <v>6</v>
      </c>
      <c r="I96" s="66">
        <v>10</v>
      </c>
      <c r="J96" s="66" t="s">
        <v>1097</v>
      </c>
      <c r="K96" s="67" t="s">
        <v>3634</v>
      </c>
      <c r="L96" s="68" t="s">
        <v>3635</v>
      </c>
      <c r="M96" s="68" t="s">
        <v>9</v>
      </c>
      <c r="N96" s="69">
        <v>0</v>
      </c>
      <c r="O96" s="68">
        <v>2862</v>
      </c>
      <c r="P96" s="71">
        <v>45323</v>
      </c>
    </row>
    <row r="97" spans="1:16" ht="15.75" thickBot="1" x14ac:dyDescent="0.3"/>
    <row r="98" spans="1:16" ht="45.75" customHeight="1" thickBot="1" x14ac:dyDescent="0.3">
      <c r="A98" s="811" t="s">
        <v>3640</v>
      </c>
      <c r="B98" s="50"/>
      <c r="C98" s="178"/>
      <c r="D98" s="9"/>
      <c r="E98" s="176"/>
      <c r="F98" s="10"/>
    </row>
    <row r="99" spans="1:16" ht="16.5" thickTop="1" thickBot="1" x14ac:dyDescent="0.3">
      <c r="A99" s="11"/>
      <c r="B99" s="12"/>
      <c r="C99" s="176"/>
      <c r="D99" s="9"/>
      <c r="E99" s="176"/>
      <c r="F99" s="10"/>
    </row>
    <row r="100" spans="1:16" ht="45.75" customHeight="1" thickTop="1" thickBot="1" x14ac:dyDescent="0.3">
      <c r="A100" s="812" t="s">
        <v>16</v>
      </c>
      <c r="B100" s="12"/>
      <c r="C100" s="176"/>
      <c r="D100" s="9"/>
      <c r="E100" s="176"/>
      <c r="F100" s="10"/>
      <c r="H100" s="813" t="s">
        <v>17</v>
      </c>
      <c r="I100" s="54"/>
    </row>
    <row r="101" spans="1:16" ht="16.5" thickTop="1" thickBot="1" x14ac:dyDescent="0.3">
      <c r="A101" s="11"/>
      <c r="B101" s="12"/>
      <c r="C101" s="176"/>
      <c r="D101" s="9"/>
      <c r="E101" s="178"/>
      <c r="F101" s="14"/>
    </row>
    <row r="102" spans="1:16" ht="45.75" customHeight="1" thickTop="1" thickBot="1" x14ac:dyDescent="0.3">
      <c r="A102" s="798" t="s">
        <v>2</v>
      </c>
      <c r="B102" s="799" t="s">
        <v>3</v>
      </c>
      <c r="C102" s="800" t="s">
        <v>4</v>
      </c>
      <c r="D102" s="801" t="s">
        <v>5</v>
      </c>
      <c r="E102" s="802" t="s">
        <v>4</v>
      </c>
      <c r="F102" s="803" t="s">
        <v>6</v>
      </c>
      <c r="G102" s="55"/>
      <c r="H102" s="814" t="s">
        <v>18</v>
      </c>
      <c r="I102" s="815" t="s">
        <v>19</v>
      </c>
      <c r="J102" s="816" t="s">
        <v>20</v>
      </c>
      <c r="K102" s="816" t="s">
        <v>21</v>
      </c>
      <c r="L102" s="816" t="s">
        <v>22</v>
      </c>
      <c r="M102" s="816" t="s">
        <v>23</v>
      </c>
      <c r="N102" s="817" t="s">
        <v>6</v>
      </c>
      <c r="O102" s="816" t="s">
        <v>24</v>
      </c>
      <c r="P102" s="818" t="s">
        <v>25</v>
      </c>
    </row>
    <row r="103" spans="1:16" ht="15.75" thickTop="1" x14ac:dyDescent="0.25">
      <c r="A103" s="20" t="s">
        <v>7</v>
      </c>
      <c r="B103" s="21">
        <v>14</v>
      </c>
      <c r="C103" s="27">
        <f>B103/B$112</f>
        <v>0.4</v>
      </c>
      <c r="D103" s="23">
        <v>510</v>
      </c>
      <c r="E103" s="27">
        <f>D103/D$112</f>
        <v>0.57110862262038076</v>
      </c>
      <c r="F103" s="24"/>
      <c r="H103" s="96">
        <v>18</v>
      </c>
      <c r="I103" s="66">
        <v>26</v>
      </c>
      <c r="J103" s="66" t="s">
        <v>3641</v>
      </c>
      <c r="K103" s="67" t="s">
        <v>3642</v>
      </c>
      <c r="L103" s="68" t="s">
        <v>3643</v>
      </c>
      <c r="M103" s="68" t="s">
        <v>7</v>
      </c>
      <c r="N103" s="69">
        <v>0</v>
      </c>
      <c r="O103" s="68">
        <v>1022</v>
      </c>
      <c r="P103" s="71">
        <v>44287</v>
      </c>
    </row>
    <row r="104" spans="1:16" ht="15" customHeight="1" x14ac:dyDescent="0.25">
      <c r="A104" s="25" t="s">
        <v>8</v>
      </c>
      <c r="B104" s="26">
        <v>14</v>
      </c>
      <c r="C104" s="27">
        <f>B104/B$112</f>
        <v>0.4</v>
      </c>
      <c r="D104" s="28">
        <v>237</v>
      </c>
      <c r="E104" s="27">
        <f>D104/D$112</f>
        <v>0.26539753639417696</v>
      </c>
      <c r="F104" s="29"/>
      <c r="H104" s="96">
        <v>25</v>
      </c>
      <c r="I104" s="66">
        <v>1681</v>
      </c>
      <c r="J104" s="66" t="s">
        <v>3644</v>
      </c>
      <c r="K104" s="67" t="s">
        <v>3642</v>
      </c>
      <c r="L104" s="68" t="s">
        <v>3645</v>
      </c>
      <c r="M104" s="68" t="s">
        <v>7</v>
      </c>
      <c r="N104" s="69">
        <v>0</v>
      </c>
      <c r="O104" s="68">
        <v>1557</v>
      </c>
      <c r="P104" s="71">
        <v>46661</v>
      </c>
    </row>
    <row r="105" spans="1:16" ht="15" customHeight="1" x14ac:dyDescent="0.25">
      <c r="A105" s="25" t="s">
        <v>9</v>
      </c>
      <c r="B105" s="30">
        <v>5</v>
      </c>
      <c r="C105" s="27">
        <f>B105/B$112</f>
        <v>0.14285714285714285</v>
      </c>
      <c r="D105" s="32">
        <v>124</v>
      </c>
      <c r="E105" s="27">
        <f>D105/D$112</f>
        <v>0.13885778275475924</v>
      </c>
      <c r="F105" s="29"/>
      <c r="H105" s="96">
        <v>25</v>
      </c>
      <c r="I105" s="66">
        <v>1685</v>
      </c>
      <c r="J105" s="66" t="s">
        <v>3644</v>
      </c>
      <c r="K105" s="67" t="s">
        <v>3642</v>
      </c>
      <c r="L105" s="68" t="s">
        <v>3645</v>
      </c>
      <c r="M105" s="68" t="s">
        <v>7</v>
      </c>
      <c r="N105" s="69">
        <v>0</v>
      </c>
      <c r="O105" s="68">
        <v>1557</v>
      </c>
      <c r="P105" s="71">
        <v>46661</v>
      </c>
    </row>
    <row r="106" spans="1:16" ht="15" customHeight="1" x14ac:dyDescent="0.25">
      <c r="A106" s="804" t="s">
        <v>10</v>
      </c>
      <c r="B106" s="805">
        <f>SUM(B103:B105)</f>
        <v>33</v>
      </c>
      <c r="C106" s="806">
        <f t="shared" ref="C106:F106" si="11">SUM(C103:C105)</f>
        <v>0.94285714285714284</v>
      </c>
      <c r="D106" s="805">
        <f t="shared" si="11"/>
        <v>871</v>
      </c>
      <c r="E106" s="806">
        <f t="shared" si="11"/>
        <v>0.97536394176931696</v>
      </c>
      <c r="F106" s="807">
        <f t="shared" si="11"/>
        <v>0</v>
      </c>
      <c r="H106" s="96">
        <v>25</v>
      </c>
      <c r="I106" s="66">
        <v>1689</v>
      </c>
      <c r="J106" s="66" t="s">
        <v>3644</v>
      </c>
      <c r="K106" s="67" t="s">
        <v>3642</v>
      </c>
      <c r="L106" s="68" t="s">
        <v>3645</v>
      </c>
      <c r="M106" s="68" t="s">
        <v>7</v>
      </c>
      <c r="N106" s="69">
        <v>0</v>
      </c>
      <c r="O106" s="68">
        <v>1557</v>
      </c>
      <c r="P106" s="71">
        <v>46661</v>
      </c>
    </row>
    <row r="107" spans="1:16" ht="15" customHeight="1" x14ac:dyDescent="0.25">
      <c r="A107" s="26"/>
      <c r="B107" s="30"/>
      <c r="C107" s="39"/>
      <c r="D107" s="30"/>
      <c r="E107" s="40"/>
      <c r="F107" s="41"/>
      <c r="H107" s="96">
        <v>25</v>
      </c>
      <c r="I107" s="66">
        <v>1693</v>
      </c>
      <c r="J107" s="66" t="s">
        <v>3644</v>
      </c>
      <c r="K107" s="67" t="s">
        <v>3642</v>
      </c>
      <c r="L107" s="68" t="s">
        <v>3645</v>
      </c>
      <c r="M107" s="68" t="s">
        <v>7</v>
      </c>
      <c r="N107" s="69">
        <v>0</v>
      </c>
      <c r="O107" s="68">
        <v>1557</v>
      </c>
      <c r="P107" s="71">
        <v>46661</v>
      </c>
    </row>
    <row r="108" spans="1:16" ht="26.25" x14ac:dyDescent="0.25">
      <c r="A108" s="26" t="s">
        <v>11</v>
      </c>
      <c r="B108" s="30">
        <v>2</v>
      </c>
      <c r="C108" s="27">
        <f>B108/B$112</f>
        <v>5.7142857142857141E-2</v>
      </c>
      <c r="D108" s="32">
        <v>22</v>
      </c>
      <c r="E108" s="27">
        <f>D108/D$112</f>
        <v>2.463605823068309E-2</v>
      </c>
      <c r="F108" s="413">
        <v>54250.2</v>
      </c>
      <c r="H108" s="96">
        <v>70</v>
      </c>
      <c r="I108" s="66">
        <v>92</v>
      </c>
      <c r="J108" s="66" t="s">
        <v>3646</v>
      </c>
      <c r="K108" s="67" t="s">
        <v>3642</v>
      </c>
      <c r="L108" s="68" t="s">
        <v>3647</v>
      </c>
      <c r="M108" s="68" t="s">
        <v>7</v>
      </c>
      <c r="N108" s="69">
        <v>0</v>
      </c>
      <c r="O108" s="68">
        <v>1569</v>
      </c>
      <c r="P108" s="71">
        <v>47027</v>
      </c>
    </row>
    <row r="109" spans="1:16" ht="26.25" x14ac:dyDescent="0.25">
      <c r="A109" s="26" t="s">
        <v>12</v>
      </c>
      <c r="B109" s="30">
        <v>0</v>
      </c>
      <c r="C109" s="27">
        <v>0</v>
      </c>
      <c r="D109" s="32">
        <v>0</v>
      </c>
      <c r="E109" s="27">
        <v>0</v>
      </c>
      <c r="F109" s="413"/>
      <c r="H109" s="96">
        <v>25</v>
      </c>
      <c r="I109" s="66">
        <v>13</v>
      </c>
      <c r="J109" s="66" t="s">
        <v>3648</v>
      </c>
      <c r="K109" s="67" t="s">
        <v>3642</v>
      </c>
      <c r="L109" s="68" t="s">
        <v>3649</v>
      </c>
      <c r="M109" s="68" t="s">
        <v>7</v>
      </c>
      <c r="N109" s="69">
        <v>0</v>
      </c>
      <c r="O109" s="68">
        <v>1577</v>
      </c>
      <c r="P109" s="71">
        <v>46296</v>
      </c>
    </row>
    <row r="110" spans="1:16" ht="26.25" x14ac:dyDescent="0.25">
      <c r="A110" s="804" t="s">
        <v>13</v>
      </c>
      <c r="B110" s="805">
        <f>SUM(B108:B109)</f>
        <v>2</v>
      </c>
      <c r="C110" s="806">
        <f t="shared" ref="C110:F110" si="12">SUM(C108:C109)</f>
        <v>5.7142857142857141E-2</v>
      </c>
      <c r="D110" s="805">
        <f t="shared" si="12"/>
        <v>22</v>
      </c>
      <c r="E110" s="806">
        <f t="shared" si="12"/>
        <v>2.463605823068309E-2</v>
      </c>
      <c r="F110" s="807">
        <f t="shared" si="12"/>
        <v>54250.2</v>
      </c>
      <c r="G110" s="127"/>
      <c r="H110" s="96">
        <v>25</v>
      </c>
      <c r="I110" s="66">
        <v>15</v>
      </c>
      <c r="J110" s="66" t="s">
        <v>3648</v>
      </c>
      <c r="K110" s="67" t="s">
        <v>3642</v>
      </c>
      <c r="L110" s="68" t="s">
        <v>3649</v>
      </c>
      <c r="M110" s="68" t="s">
        <v>7</v>
      </c>
      <c r="N110" s="69">
        <v>0</v>
      </c>
      <c r="O110" s="68">
        <v>1577</v>
      </c>
      <c r="P110" s="71">
        <v>46296</v>
      </c>
    </row>
    <row r="111" spans="1:16" ht="26.25" x14ac:dyDescent="0.25">
      <c r="A111" s="44"/>
      <c r="B111" s="30"/>
      <c r="C111" s="45"/>
      <c r="D111" s="30"/>
      <c r="E111" s="46"/>
      <c r="F111" s="47"/>
      <c r="H111" s="96">
        <v>82</v>
      </c>
      <c r="I111" s="66">
        <v>81</v>
      </c>
      <c r="J111" s="66" t="s">
        <v>3650</v>
      </c>
      <c r="K111" s="67" t="s">
        <v>3642</v>
      </c>
      <c r="L111" s="68" t="s">
        <v>3651</v>
      </c>
      <c r="M111" s="68" t="s">
        <v>7</v>
      </c>
      <c r="N111" s="69">
        <v>0</v>
      </c>
      <c r="O111" s="68">
        <v>1806</v>
      </c>
      <c r="P111" s="71">
        <v>47757</v>
      </c>
    </row>
    <row r="112" spans="1:16" ht="26.25" x14ac:dyDescent="0.25">
      <c r="A112" s="808" t="s">
        <v>2346</v>
      </c>
      <c r="B112" s="809">
        <f>SUM(B106,B110)</f>
        <v>35</v>
      </c>
      <c r="C112" s="806">
        <f t="shared" ref="C112:F112" si="13">SUM(C106,C110)</f>
        <v>1</v>
      </c>
      <c r="D112" s="809">
        <f t="shared" si="13"/>
        <v>893</v>
      </c>
      <c r="E112" s="806">
        <f t="shared" si="13"/>
        <v>1</v>
      </c>
      <c r="F112" s="807">
        <f t="shared" si="13"/>
        <v>54250.2</v>
      </c>
      <c r="H112" s="96">
        <v>131</v>
      </c>
      <c r="I112" s="66">
        <v>665</v>
      </c>
      <c r="J112" s="66" t="s">
        <v>3652</v>
      </c>
      <c r="K112" s="67" t="s">
        <v>3642</v>
      </c>
      <c r="L112" s="68" t="s">
        <v>3653</v>
      </c>
      <c r="M112" s="68" t="s">
        <v>7</v>
      </c>
      <c r="N112" s="69">
        <v>0</v>
      </c>
      <c r="O112" s="68">
        <v>1814</v>
      </c>
      <c r="P112" s="71">
        <v>47849</v>
      </c>
    </row>
    <row r="113" spans="2:16" ht="39" x14ac:dyDescent="0.25">
      <c r="D113" s="105"/>
      <c r="E113" s="376"/>
      <c r="F113" s="377"/>
      <c r="G113" s="127"/>
      <c r="H113" s="96">
        <v>21</v>
      </c>
      <c r="I113" s="66">
        <v>317</v>
      </c>
      <c r="J113" s="66" t="s">
        <v>3654</v>
      </c>
      <c r="K113" s="67" t="s">
        <v>3642</v>
      </c>
      <c r="L113" s="68" t="s">
        <v>3655</v>
      </c>
      <c r="M113" s="68" t="s">
        <v>7</v>
      </c>
      <c r="N113" s="69">
        <v>0</v>
      </c>
      <c r="O113" s="68">
        <v>1898</v>
      </c>
      <c r="P113" s="71">
        <v>41974</v>
      </c>
    </row>
    <row r="114" spans="2:16" ht="26.25" x14ac:dyDescent="0.25">
      <c r="D114" s="105"/>
      <c r="E114" s="376"/>
      <c r="F114" s="377"/>
      <c r="G114" s="127"/>
      <c r="H114" s="96">
        <v>12</v>
      </c>
      <c r="I114" s="66">
        <v>737</v>
      </c>
      <c r="J114" s="66" t="s">
        <v>3652</v>
      </c>
      <c r="K114" s="67" t="s">
        <v>3642</v>
      </c>
      <c r="L114" s="68" t="s">
        <v>3656</v>
      </c>
      <c r="M114" s="68" t="s">
        <v>7</v>
      </c>
      <c r="N114" s="69">
        <v>0</v>
      </c>
      <c r="O114" s="68">
        <v>2070</v>
      </c>
      <c r="P114" s="71">
        <v>42339</v>
      </c>
    </row>
    <row r="115" spans="2:16" x14ac:dyDescent="0.25">
      <c r="D115" s="105"/>
      <c r="E115" s="376"/>
      <c r="F115" s="377"/>
      <c r="G115" s="127"/>
      <c r="H115" s="96">
        <v>10</v>
      </c>
      <c r="I115" s="66">
        <v>175</v>
      </c>
      <c r="J115" s="66" t="s">
        <v>3657</v>
      </c>
      <c r="K115" s="67" t="s">
        <v>3642</v>
      </c>
      <c r="L115" s="68" t="s">
        <v>3658</v>
      </c>
      <c r="M115" s="68" t="s">
        <v>7</v>
      </c>
      <c r="N115" s="69">
        <v>0</v>
      </c>
      <c r="O115" s="68">
        <v>2258</v>
      </c>
      <c r="P115" s="71">
        <v>43617</v>
      </c>
    </row>
    <row r="116" spans="2:16" ht="26.25" x14ac:dyDescent="0.25">
      <c r="D116" s="105"/>
      <c r="E116" s="376"/>
      <c r="F116" s="377"/>
      <c r="G116" s="127"/>
      <c r="H116" s="96">
        <v>16</v>
      </c>
      <c r="I116" s="66">
        <v>56</v>
      </c>
      <c r="J116" s="66" t="s">
        <v>3650</v>
      </c>
      <c r="K116" s="67" t="s">
        <v>3642</v>
      </c>
      <c r="L116" s="68" t="s">
        <v>3659</v>
      </c>
      <c r="M116" s="68" t="s">
        <v>7</v>
      </c>
      <c r="N116" s="69">
        <v>0</v>
      </c>
      <c r="O116" s="68">
        <v>2911</v>
      </c>
      <c r="P116" s="71">
        <v>46813</v>
      </c>
    </row>
    <row r="117" spans="2:16" x14ac:dyDescent="0.25">
      <c r="D117" s="105"/>
      <c r="E117" s="376"/>
      <c r="F117" s="377"/>
      <c r="G117" s="127"/>
      <c r="H117" s="96">
        <v>18</v>
      </c>
      <c r="I117" s="66">
        <v>5440</v>
      </c>
      <c r="J117" s="66" t="s">
        <v>3660</v>
      </c>
      <c r="K117" s="67" t="s">
        <v>3642</v>
      </c>
      <c r="L117" s="68" t="s">
        <v>3661</v>
      </c>
      <c r="M117" s="68" t="s">
        <v>8</v>
      </c>
      <c r="N117" s="69">
        <v>0</v>
      </c>
      <c r="O117" s="68">
        <v>1022</v>
      </c>
      <c r="P117" s="71">
        <v>44287</v>
      </c>
    </row>
    <row r="118" spans="2:16" x14ac:dyDescent="0.25">
      <c r="D118" s="105"/>
      <c r="E118" s="376"/>
      <c r="F118" s="377"/>
      <c r="G118" s="127"/>
      <c r="H118" s="96">
        <v>18</v>
      </c>
      <c r="I118" s="66">
        <v>5480</v>
      </c>
      <c r="J118" s="66" t="s">
        <v>3660</v>
      </c>
      <c r="K118" s="67" t="s">
        <v>3642</v>
      </c>
      <c r="L118" s="68" t="s">
        <v>3661</v>
      </c>
      <c r="M118" s="68" t="s">
        <v>8</v>
      </c>
      <c r="N118" s="69">
        <v>0</v>
      </c>
      <c r="O118" s="68">
        <v>1022</v>
      </c>
      <c r="P118" s="71">
        <v>44287</v>
      </c>
    </row>
    <row r="119" spans="2:16" x14ac:dyDescent="0.25">
      <c r="C119" s="228"/>
      <c r="D119" s="105"/>
      <c r="E119" s="376"/>
      <c r="F119" s="379"/>
      <c r="G119" s="137"/>
      <c r="H119" s="96">
        <v>18</v>
      </c>
      <c r="I119" s="66">
        <v>5490</v>
      </c>
      <c r="J119" s="66" t="s">
        <v>3660</v>
      </c>
      <c r="K119" s="67" t="s">
        <v>3642</v>
      </c>
      <c r="L119" s="68" t="s">
        <v>3661</v>
      </c>
      <c r="M119" s="68" t="s">
        <v>8</v>
      </c>
      <c r="N119" s="69">
        <v>0</v>
      </c>
      <c r="O119" s="68">
        <v>1022</v>
      </c>
      <c r="P119" s="71">
        <v>44287</v>
      </c>
    </row>
    <row r="120" spans="2:16" x14ac:dyDescent="0.25">
      <c r="D120" s="105"/>
      <c r="E120" s="376"/>
      <c r="F120" s="379"/>
      <c r="G120" s="137"/>
      <c r="H120" s="96">
        <v>18</v>
      </c>
      <c r="I120" s="66">
        <v>20</v>
      </c>
      <c r="J120" s="66" t="s">
        <v>3641</v>
      </c>
      <c r="K120" s="67" t="s">
        <v>3642</v>
      </c>
      <c r="L120" s="68" t="s">
        <v>3643</v>
      </c>
      <c r="M120" s="68" t="s">
        <v>8</v>
      </c>
      <c r="N120" s="69">
        <v>0</v>
      </c>
      <c r="O120" s="68">
        <v>1022</v>
      </c>
      <c r="P120" s="71">
        <v>44287</v>
      </c>
    </row>
    <row r="121" spans="2:16" ht="26.25" x14ac:dyDescent="0.25">
      <c r="G121" s="136"/>
      <c r="H121" s="96">
        <v>20</v>
      </c>
      <c r="I121" s="66">
        <v>11</v>
      </c>
      <c r="J121" s="66" t="s">
        <v>3648</v>
      </c>
      <c r="K121" s="67" t="s">
        <v>3642</v>
      </c>
      <c r="L121" s="68" t="s">
        <v>3649</v>
      </c>
      <c r="M121" s="68" t="s">
        <v>8</v>
      </c>
      <c r="N121" s="69">
        <v>0</v>
      </c>
      <c r="O121" s="68">
        <v>1577</v>
      </c>
      <c r="P121" s="71">
        <v>46296</v>
      </c>
    </row>
    <row r="122" spans="2:16" ht="26.25" x14ac:dyDescent="0.25">
      <c r="B122" s="223"/>
      <c r="H122" s="96">
        <v>40</v>
      </c>
      <c r="I122" s="66">
        <v>4730</v>
      </c>
      <c r="J122" s="66" t="s">
        <v>100</v>
      </c>
      <c r="K122" s="67" t="s">
        <v>3642</v>
      </c>
      <c r="L122" s="68" t="s">
        <v>3662</v>
      </c>
      <c r="M122" s="68" t="s">
        <v>8</v>
      </c>
      <c r="N122" s="69">
        <v>0</v>
      </c>
      <c r="O122" s="68">
        <v>1667</v>
      </c>
      <c r="P122" s="71">
        <v>47209</v>
      </c>
    </row>
    <row r="123" spans="2:16" ht="26.25" x14ac:dyDescent="0.25">
      <c r="D123" s="105"/>
      <c r="E123" s="376"/>
      <c r="F123" s="377"/>
      <c r="G123" s="316"/>
      <c r="H123" s="96">
        <v>20</v>
      </c>
      <c r="I123" s="66">
        <v>1415</v>
      </c>
      <c r="J123" s="66" t="s">
        <v>3663</v>
      </c>
      <c r="K123" s="67" t="s">
        <v>3642</v>
      </c>
      <c r="L123" s="68" t="s">
        <v>3664</v>
      </c>
      <c r="M123" s="68" t="s">
        <v>8</v>
      </c>
      <c r="N123" s="69">
        <v>0</v>
      </c>
      <c r="O123" s="68">
        <v>1883</v>
      </c>
      <c r="P123" s="71">
        <v>47574</v>
      </c>
    </row>
    <row r="124" spans="2:16" x14ac:dyDescent="0.25">
      <c r="D124" s="105"/>
      <c r="E124" s="376"/>
      <c r="F124" s="377"/>
      <c r="G124" s="127"/>
      <c r="H124" s="96">
        <v>10</v>
      </c>
      <c r="I124" s="66">
        <v>29</v>
      </c>
      <c r="J124" s="66" t="s">
        <v>3665</v>
      </c>
      <c r="K124" s="67" t="s">
        <v>3642</v>
      </c>
      <c r="L124" s="68" t="s">
        <v>3666</v>
      </c>
      <c r="M124" s="68" t="s">
        <v>8</v>
      </c>
      <c r="N124" s="69">
        <v>0</v>
      </c>
      <c r="O124" s="68">
        <v>2056</v>
      </c>
      <c r="P124" s="71">
        <v>42795</v>
      </c>
    </row>
    <row r="125" spans="2:16" ht="26.25" x14ac:dyDescent="0.25">
      <c r="C125" s="228"/>
      <c r="G125" s="136"/>
      <c r="H125" s="96">
        <v>12</v>
      </c>
      <c r="I125" s="66">
        <v>685</v>
      </c>
      <c r="J125" s="66" t="s">
        <v>3652</v>
      </c>
      <c r="K125" s="67" t="s">
        <v>3642</v>
      </c>
      <c r="L125" s="68" t="s">
        <v>3656</v>
      </c>
      <c r="M125" s="68" t="s">
        <v>8</v>
      </c>
      <c r="N125" s="69">
        <v>0</v>
      </c>
      <c r="O125" s="68">
        <v>2070</v>
      </c>
      <c r="P125" s="71">
        <v>42339</v>
      </c>
    </row>
    <row r="126" spans="2:16" ht="26.25" x14ac:dyDescent="0.25">
      <c r="H126" s="96">
        <v>12</v>
      </c>
      <c r="I126" s="66">
        <v>699</v>
      </c>
      <c r="J126" s="66" t="s">
        <v>3652</v>
      </c>
      <c r="K126" s="67" t="s">
        <v>3642</v>
      </c>
      <c r="L126" s="68" t="s">
        <v>3656</v>
      </c>
      <c r="M126" s="68" t="s">
        <v>8</v>
      </c>
      <c r="N126" s="69">
        <v>0</v>
      </c>
      <c r="O126" s="68">
        <v>2070</v>
      </c>
      <c r="P126" s="71">
        <v>42339</v>
      </c>
    </row>
    <row r="127" spans="2:16" ht="26.25" x14ac:dyDescent="0.25">
      <c r="B127" s="223"/>
      <c r="H127" s="96">
        <v>12</v>
      </c>
      <c r="I127" s="66">
        <v>715</v>
      </c>
      <c r="J127" s="66" t="s">
        <v>3652</v>
      </c>
      <c r="K127" s="67" t="s">
        <v>3642</v>
      </c>
      <c r="L127" s="68" t="s">
        <v>3656</v>
      </c>
      <c r="M127" s="68" t="s">
        <v>8</v>
      </c>
      <c r="N127" s="69">
        <v>0</v>
      </c>
      <c r="O127" s="68">
        <v>2070</v>
      </c>
      <c r="P127" s="71">
        <v>42339</v>
      </c>
    </row>
    <row r="128" spans="2:16" ht="26.25" x14ac:dyDescent="0.25">
      <c r="D128" s="105"/>
      <c r="E128" s="376"/>
      <c r="F128" s="379"/>
      <c r="G128" s="137"/>
      <c r="H128" s="96">
        <v>8</v>
      </c>
      <c r="I128" s="66" t="s">
        <v>3667</v>
      </c>
      <c r="J128" s="66" t="s">
        <v>3648</v>
      </c>
      <c r="K128" s="67" t="s">
        <v>3642</v>
      </c>
      <c r="L128" s="68" t="s">
        <v>3649</v>
      </c>
      <c r="M128" s="68" t="s">
        <v>8</v>
      </c>
      <c r="N128" s="69">
        <v>0</v>
      </c>
      <c r="O128" s="68">
        <v>2688</v>
      </c>
      <c r="P128" s="71">
        <v>44958</v>
      </c>
    </row>
    <row r="129" spans="1:16" ht="26.25" x14ac:dyDescent="0.25">
      <c r="H129" s="96">
        <v>20</v>
      </c>
      <c r="I129" s="66">
        <v>265</v>
      </c>
      <c r="J129" s="66" t="s">
        <v>3668</v>
      </c>
      <c r="K129" s="67" t="s">
        <v>3642</v>
      </c>
      <c r="L129" s="68" t="s">
        <v>3669</v>
      </c>
      <c r="M129" s="68" t="s">
        <v>8</v>
      </c>
      <c r="N129" s="69">
        <v>0</v>
      </c>
      <c r="O129" s="68">
        <v>2911</v>
      </c>
      <c r="P129" s="71">
        <v>46813</v>
      </c>
    </row>
    <row r="130" spans="1:16" x14ac:dyDescent="0.25">
      <c r="C130" s="399"/>
      <c r="H130" s="96">
        <v>11</v>
      </c>
      <c r="I130" s="66">
        <v>410</v>
      </c>
      <c r="J130" s="66" t="s">
        <v>3670</v>
      </c>
      <c r="K130" s="67" t="s">
        <v>3642</v>
      </c>
      <c r="L130" s="68" t="s">
        <v>3671</v>
      </c>
      <c r="M130" s="68" t="s">
        <v>8</v>
      </c>
      <c r="N130" s="69">
        <v>0</v>
      </c>
      <c r="O130" s="68">
        <v>2911</v>
      </c>
      <c r="P130" s="71">
        <v>46813</v>
      </c>
    </row>
    <row r="131" spans="1:16" x14ac:dyDescent="0.25">
      <c r="H131" s="96">
        <v>12</v>
      </c>
      <c r="I131" s="66">
        <v>14</v>
      </c>
      <c r="J131" s="66" t="s">
        <v>3641</v>
      </c>
      <c r="K131" s="67" t="s">
        <v>3642</v>
      </c>
      <c r="L131" s="68" t="s">
        <v>3643</v>
      </c>
      <c r="M131" s="68" t="s">
        <v>9</v>
      </c>
      <c r="N131" s="69">
        <v>0</v>
      </c>
      <c r="O131" s="68">
        <v>1022</v>
      </c>
      <c r="P131" s="71">
        <v>44287</v>
      </c>
    </row>
    <row r="132" spans="1:16" ht="39" x14ac:dyDescent="0.25">
      <c r="B132" s="223"/>
      <c r="H132" s="96">
        <v>51</v>
      </c>
      <c r="I132" s="66">
        <v>12</v>
      </c>
      <c r="J132" s="66" t="s">
        <v>3672</v>
      </c>
      <c r="K132" s="67" t="s">
        <v>3642</v>
      </c>
      <c r="L132" s="68" t="s">
        <v>3673</v>
      </c>
      <c r="M132" s="68" t="s">
        <v>9</v>
      </c>
      <c r="N132" s="69">
        <v>0</v>
      </c>
      <c r="O132" s="68">
        <v>1096</v>
      </c>
      <c r="P132" s="71">
        <v>44927</v>
      </c>
    </row>
    <row r="133" spans="1:16" ht="26.25" x14ac:dyDescent="0.25">
      <c r="D133" s="105"/>
      <c r="E133" s="376"/>
      <c r="F133" s="377"/>
      <c r="G133" s="316"/>
      <c r="H133" s="96">
        <v>30</v>
      </c>
      <c r="I133" s="66">
        <v>3208</v>
      </c>
      <c r="J133" s="66" t="s">
        <v>3674</v>
      </c>
      <c r="K133" s="67" t="s">
        <v>3642</v>
      </c>
      <c r="L133" s="68" t="s">
        <v>3675</v>
      </c>
      <c r="M133" s="68" t="s">
        <v>9</v>
      </c>
      <c r="N133" s="69">
        <v>0</v>
      </c>
      <c r="O133" s="68">
        <v>1619</v>
      </c>
      <c r="P133" s="71">
        <v>46935</v>
      </c>
    </row>
    <row r="134" spans="1:16" x14ac:dyDescent="0.25">
      <c r="H134" s="96">
        <v>20</v>
      </c>
      <c r="I134" s="66">
        <v>1000</v>
      </c>
      <c r="J134" s="66" t="s">
        <v>3676</v>
      </c>
      <c r="K134" s="67" t="s">
        <v>3642</v>
      </c>
      <c r="L134" s="68" t="s">
        <v>3677</v>
      </c>
      <c r="M134" s="68" t="s">
        <v>9</v>
      </c>
      <c r="N134" s="69">
        <v>0</v>
      </c>
      <c r="O134" s="68">
        <v>1880</v>
      </c>
      <c r="P134" s="71">
        <v>47574</v>
      </c>
    </row>
    <row r="135" spans="1:16" ht="26.25" x14ac:dyDescent="0.25">
      <c r="C135" s="604"/>
      <c r="H135" s="96">
        <v>11</v>
      </c>
      <c r="I135" s="66">
        <v>65</v>
      </c>
      <c r="J135" s="66" t="s">
        <v>3678</v>
      </c>
      <c r="K135" s="67" t="s">
        <v>3642</v>
      </c>
      <c r="L135" s="68" t="s">
        <v>3679</v>
      </c>
      <c r="M135" s="68" t="s">
        <v>9</v>
      </c>
      <c r="N135" s="69">
        <v>0</v>
      </c>
      <c r="O135" s="68">
        <v>2689</v>
      </c>
      <c r="P135" s="71">
        <v>44958</v>
      </c>
    </row>
    <row r="136" spans="1:16" x14ac:dyDescent="0.25">
      <c r="H136" s="96">
        <v>10</v>
      </c>
      <c r="I136" s="66">
        <v>9</v>
      </c>
      <c r="J136" s="66" t="s">
        <v>3680</v>
      </c>
      <c r="K136" s="67" t="s">
        <v>3642</v>
      </c>
      <c r="L136" s="68" t="s">
        <v>3681</v>
      </c>
      <c r="M136" s="68" t="s">
        <v>11</v>
      </c>
      <c r="N136" s="69">
        <v>16371.33475</v>
      </c>
      <c r="O136" s="68">
        <v>2257</v>
      </c>
      <c r="P136" s="71">
        <v>43252</v>
      </c>
    </row>
    <row r="137" spans="1:16" x14ac:dyDescent="0.25">
      <c r="B137" s="223"/>
      <c r="H137" s="96">
        <v>12</v>
      </c>
      <c r="I137" s="66">
        <v>876</v>
      </c>
      <c r="J137" s="66" t="s">
        <v>3670</v>
      </c>
      <c r="K137" s="67" t="s">
        <v>3642</v>
      </c>
      <c r="L137" s="68" t="s">
        <v>3682</v>
      </c>
      <c r="M137" s="68" t="s">
        <v>11</v>
      </c>
      <c r="N137" s="69">
        <v>37878.860520000002</v>
      </c>
      <c r="O137" s="68">
        <v>2824</v>
      </c>
      <c r="P137" s="71">
        <v>45597</v>
      </c>
    </row>
    <row r="138" spans="1:16" ht="15.75" thickBot="1" x14ac:dyDescent="0.3"/>
    <row r="139" spans="1:16" ht="45.75" customHeight="1" thickBot="1" x14ac:dyDescent="0.3">
      <c r="A139" s="820" t="s">
        <v>3683</v>
      </c>
      <c r="B139" s="50"/>
      <c r="C139" s="178"/>
      <c r="D139" s="9"/>
      <c r="E139" s="176"/>
      <c r="F139" s="10"/>
    </row>
    <row r="140" spans="1:16" ht="16.5" thickTop="1" thickBot="1" x14ac:dyDescent="0.3">
      <c r="A140" s="11"/>
      <c r="B140" s="12"/>
      <c r="C140" s="176"/>
      <c r="D140" s="9"/>
      <c r="E140" s="176"/>
      <c r="F140" s="10"/>
    </row>
    <row r="141" spans="1:16" ht="45.75" customHeight="1" thickTop="1" thickBot="1" x14ac:dyDescent="0.3">
      <c r="A141" s="812" t="s">
        <v>16</v>
      </c>
      <c r="B141" s="12"/>
      <c r="C141" s="176"/>
      <c r="D141" s="9"/>
      <c r="E141" s="176"/>
      <c r="F141" s="10"/>
      <c r="H141" s="813" t="s">
        <v>17</v>
      </c>
      <c r="I141" s="54"/>
    </row>
    <row r="142" spans="1:16" ht="16.5" thickTop="1" thickBot="1" x14ac:dyDescent="0.3">
      <c r="A142" s="11"/>
      <c r="B142" s="12"/>
      <c r="C142" s="176"/>
      <c r="D142" s="9"/>
      <c r="E142" s="178"/>
      <c r="F142" s="14"/>
    </row>
    <row r="143" spans="1:16" ht="45.75" customHeight="1" thickTop="1" thickBot="1" x14ac:dyDescent="0.3">
      <c r="A143" s="798" t="s">
        <v>2</v>
      </c>
      <c r="B143" s="799" t="s">
        <v>3</v>
      </c>
      <c r="C143" s="800" t="s">
        <v>4</v>
      </c>
      <c r="D143" s="801" t="s">
        <v>5</v>
      </c>
      <c r="E143" s="802" t="s">
        <v>4</v>
      </c>
      <c r="F143" s="803" t="s">
        <v>6</v>
      </c>
      <c r="G143" s="55"/>
      <c r="H143" s="814" t="s">
        <v>18</v>
      </c>
      <c r="I143" s="815" t="s">
        <v>19</v>
      </c>
      <c r="J143" s="816" t="s">
        <v>20</v>
      </c>
      <c r="K143" s="816" t="s">
        <v>21</v>
      </c>
      <c r="L143" s="816" t="s">
        <v>22</v>
      </c>
      <c r="M143" s="816" t="s">
        <v>23</v>
      </c>
      <c r="N143" s="817" t="s">
        <v>6</v>
      </c>
      <c r="O143" s="816" t="s">
        <v>24</v>
      </c>
      <c r="P143" s="818" t="s">
        <v>25</v>
      </c>
    </row>
    <row r="144" spans="1:16" ht="15.75" thickTop="1" x14ac:dyDescent="0.25">
      <c r="A144" s="20" t="s">
        <v>7</v>
      </c>
      <c r="B144" s="21">
        <v>1</v>
      </c>
      <c r="C144" s="27">
        <f>B144/B$153</f>
        <v>8.3333333333333329E-2</v>
      </c>
      <c r="D144" s="23">
        <v>20</v>
      </c>
      <c r="E144" s="27">
        <f>D144/D$153</f>
        <v>0.20202020202020202</v>
      </c>
      <c r="F144" s="24"/>
      <c r="H144" s="96">
        <v>20</v>
      </c>
      <c r="I144" s="66">
        <v>345</v>
      </c>
      <c r="J144" s="66" t="s">
        <v>3684</v>
      </c>
      <c r="K144" s="67" t="s">
        <v>3685</v>
      </c>
      <c r="L144" s="68" t="s">
        <v>3686</v>
      </c>
      <c r="M144" s="68" t="s">
        <v>7</v>
      </c>
      <c r="N144" s="69">
        <v>0</v>
      </c>
      <c r="O144" s="68">
        <v>1575</v>
      </c>
      <c r="P144" s="71">
        <v>46478</v>
      </c>
    </row>
    <row r="145" spans="1:16" ht="26.25" x14ac:dyDescent="0.25">
      <c r="A145" s="25" t="s">
        <v>8</v>
      </c>
      <c r="B145" s="26">
        <v>10</v>
      </c>
      <c r="C145" s="27">
        <f>B145/B$153</f>
        <v>0.83333333333333337</v>
      </c>
      <c r="D145" s="28">
        <v>69</v>
      </c>
      <c r="E145" s="27">
        <f>D145/D$153</f>
        <v>0.69696969696969702</v>
      </c>
      <c r="F145" s="29"/>
      <c r="H145" s="96">
        <v>10</v>
      </c>
      <c r="I145" s="66">
        <v>127</v>
      </c>
      <c r="J145" s="66" t="s">
        <v>1682</v>
      </c>
      <c r="K145" s="67" t="s">
        <v>3687</v>
      </c>
      <c r="L145" s="68" t="s">
        <v>3688</v>
      </c>
      <c r="M145" s="68" t="s">
        <v>8</v>
      </c>
      <c r="N145" s="69">
        <v>0</v>
      </c>
      <c r="O145" s="68">
        <v>2044</v>
      </c>
      <c r="P145" s="71">
        <v>43252</v>
      </c>
    </row>
    <row r="146" spans="1:16" ht="26.25" x14ac:dyDescent="0.25">
      <c r="A146" s="25" t="s">
        <v>9</v>
      </c>
      <c r="B146" s="30">
        <v>0</v>
      </c>
      <c r="C146" s="27">
        <v>0</v>
      </c>
      <c r="D146" s="32">
        <v>0</v>
      </c>
      <c r="E146" s="27">
        <v>0</v>
      </c>
      <c r="F146" s="29"/>
      <c r="H146" s="96">
        <v>24</v>
      </c>
      <c r="I146" s="66">
        <v>2835</v>
      </c>
      <c r="J146" s="66" t="s">
        <v>1792</v>
      </c>
      <c r="K146" s="67" t="s">
        <v>3689</v>
      </c>
      <c r="L146" s="68" t="s">
        <v>3690</v>
      </c>
      <c r="M146" s="68" t="s">
        <v>8</v>
      </c>
      <c r="N146" s="69">
        <v>0</v>
      </c>
      <c r="O146" s="68">
        <v>1186</v>
      </c>
      <c r="P146" s="71">
        <v>45139</v>
      </c>
    </row>
    <row r="147" spans="1:16" ht="26.25" x14ac:dyDescent="0.25">
      <c r="A147" s="804" t="s">
        <v>10</v>
      </c>
      <c r="B147" s="805">
        <f>SUM(B144:B146)</f>
        <v>11</v>
      </c>
      <c r="C147" s="806">
        <f t="shared" ref="C147:F147" si="14">SUM(C144:C146)</f>
        <v>0.91666666666666674</v>
      </c>
      <c r="D147" s="805">
        <f t="shared" si="14"/>
        <v>89</v>
      </c>
      <c r="E147" s="806">
        <f t="shared" si="14"/>
        <v>0.89898989898989901</v>
      </c>
      <c r="F147" s="807">
        <f t="shared" si="14"/>
        <v>0</v>
      </c>
      <c r="H147" s="96">
        <v>10</v>
      </c>
      <c r="I147" s="66">
        <v>2</v>
      </c>
      <c r="J147" s="66" t="s">
        <v>3691</v>
      </c>
      <c r="K147" s="67" t="s">
        <v>3692</v>
      </c>
      <c r="L147" s="68" t="s">
        <v>3693</v>
      </c>
      <c r="M147" s="68" t="s">
        <v>8</v>
      </c>
      <c r="N147" s="69">
        <v>0</v>
      </c>
      <c r="O147" s="68">
        <v>1262</v>
      </c>
      <c r="P147" s="71">
        <v>45931</v>
      </c>
    </row>
    <row r="148" spans="1:16" x14ac:dyDescent="0.25">
      <c r="A148" s="26"/>
      <c r="B148" s="30"/>
      <c r="C148" s="39"/>
      <c r="D148" s="30"/>
      <c r="E148" s="40"/>
      <c r="F148" s="41"/>
      <c r="H148" s="96">
        <v>2</v>
      </c>
      <c r="I148" s="66" t="s">
        <v>75</v>
      </c>
      <c r="J148" s="66" t="s">
        <v>75</v>
      </c>
      <c r="K148" s="67" t="s">
        <v>3694</v>
      </c>
      <c r="L148" s="68" t="s">
        <v>75</v>
      </c>
      <c r="M148" s="68" t="s">
        <v>8</v>
      </c>
      <c r="N148" s="69">
        <v>0</v>
      </c>
      <c r="O148" s="68">
        <v>1261</v>
      </c>
      <c r="P148" s="71">
        <v>45505</v>
      </c>
    </row>
    <row r="149" spans="1:16" x14ac:dyDescent="0.25">
      <c r="A149" s="26" t="s">
        <v>11</v>
      </c>
      <c r="B149" s="30">
        <v>1</v>
      </c>
      <c r="C149" s="27">
        <f>B149/B$153</f>
        <v>8.3333333333333329E-2</v>
      </c>
      <c r="D149" s="32">
        <v>10</v>
      </c>
      <c r="E149" s="27">
        <f>D149/D$153</f>
        <v>0.10101010101010101</v>
      </c>
      <c r="F149" s="413">
        <v>10854.73</v>
      </c>
      <c r="H149" s="96">
        <v>2</v>
      </c>
      <c r="I149" s="66" t="s">
        <v>75</v>
      </c>
      <c r="J149" s="66" t="s">
        <v>75</v>
      </c>
      <c r="K149" s="67" t="s">
        <v>3694</v>
      </c>
      <c r="L149" s="68" t="s">
        <v>75</v>
      </c>
      <c r="M149" s="68" t="s">
        <v>8</v>
      </c>
      <c r="N149" s="69">
        <v>0</v>
      </c>
      <c r="O149" s="68">
        <v>1261</v>
      </c>
      <c r="P149" s="71">
        <v>45505</v>
      </c>
    </row>
    <row r="150" spans="1:16" x14ac:dyDescent="0.25">
      <c r="A150" s="26" t="s">
        <v>12</v>
      </c>
      <c r="B150" s="30">
        <v>0</v>
      </c>
      <c r="C150" s="27">
        <v>0</v>
      </c>
      <c r="D150" s="32">
        <v>0</v>
      </c>
      <c r="E150" s="27">
        <v>0</v>
      </c>
      <c r="F150" s="413">
        <v>0</v>
      </c>
      <c r="H150" s="96">
        <v>2</v>
      </c>
      <c r="I150" s="66" t="s">
        <v>75</v>
      </c>
      <c r="J150" s="66" t="s">
        <v>75</v>
      </c>
      <c r="K150" s="67" t="s">
        <v>3694</v>
      </c>
      <c r="L150" s="68" t="s">
        <v>75</v>
      </c>
      <c r="M150" s="68" t="s">
        <v>8</v>
      </c>
      <c r="N150" s="69">
        <v>0</v>
      </c>
      <c r="O150" s="68">
        <v>1261</v>
      </c>
      <c r="P150" s="71">
        <v>45505</v>
      </c>
    </row>
    <row r="151" spans="1:16" x14ac:dyDescent="0.25">
      <c r="A151" s="804" t="s">
        <v>13</v>
      </c>
      <c r="B151" s="805">
        <f>SUM(B149:B150)</f>
        <v>1</v>
      </c>
      <c r="C151" s="806">
        <f t="shared" ref="C151:F151" si="15">SUM(C149:C150)</f>
        <v>8.3333333333333329E-2</v>
      </c>
      <c r="D151" s="805">
        <f t="shared" si="15"/>
        <v>10</v>
      </c>
      <c r="E151" s="806">
        <f t="shared" si="15"/>
        <v>0.10101010101010101</v>
      </c>
      <c r="F151" s="807">
        <f t="shared" si="15"/>
        <v>10854.73</v>
      </c>
      <c r="G151" s="127"/>
      <c r="H151" s="96">
        <v>2</v>
      </c>
      <c r="I151" s="66" t="s">
        <v>75</v>
      </c>
      <c r="J151" s="66" t="s">
        <v>75</v>
      </c>
      <c r="K151" s="67" t="s">
        <v>3694</v>
      </c>
      <c r="L151" s="68" t="s">
        <v>75</v>
      </c>
      <c r="M151" s="68" t="s">
        <v>8</v>
      </c>
      <c r="N151" s="69">
        <v>0</v>
      </c>
      <c r="O151" s="68">
        <v>1261</v>
      </c>
      <c r="P151" s="71">
        <v>45505</v>
      </c>
    </row>
    <row r="152" spans="1:16" x14ac:dyDescent="0.25">
      <c r="A152" s="44"/>
      <c r="B152" s="30"/>
      <c r="C152" s="45"/>
      <c r="D152" s="30"/>
      <c r="E152" s="46"/>
      <c r="F152" s="47"/>
      <c r="H152" s="96">
        <v>2</v>
      </c>
      <c r="I152" s="66" t="s">
        <v>75</v>
      </c>
      <c r="J152" s="66" t="s">
        <v>75</v>
      </c>
      <c r="K152" s="67" t="s">
        <v>3694</v>
      </c>
      <c r="L152" s="68" t="s">
        <v>75</v>
      </c>
      <c r="M152" s="68" t="s">
        <v>8</v>
      </c>
      <c r="N152" s="69">
        <v>0</v>
      </c>
      <c r="O152" s="68">
        <v>1261</v>
      </c>
      <c r="P152" s="71">
        <v>45505</v>
      </c>
    </row>
    <row r="153" spans="1:16" x14ac:dyDescent="0.25">
      <c r="A153" s="808" t="s">
        <v>2346</v>
      </c>
      <c r="B153" s="809">
        <f>SUM(B147,B151)</f>
        <v>12</v>
      </c>
      <c r="C153" s="806">
        <f t="shared" ref="C153:F153" si="16">SUM(C147,C151)</f>
        <v>1</v>
      </c>
      <c r="D153" s="809">
        <f t="shared" si="16"/>
        <v>99</v>
      </c>
      <c r="E153" s="806">
        <f t="shared" si="16"/>
        <v>1</v>
      </c>
      <c r="F153" s="807">
        <f t="shared" si="16"/>
        <v>10854.73</v>
      </c>
      <c r="H153" s="96">
        <v>2</v>
      </c>
      <c r="I153" s="66" t="s">
        <v>75</v>
      </c>
      <c r="J153" s="66" t="s">
        <v>75</v>
      </c>
      <c r="K153" s="67" t="s">
        <v>3694</v>
      </c>
      <c r="L153" s="68" t="s">
        <v>75</v>
      </c>
      <c r="M153" s="68" t="s">
        <v>8</v>
      </c>
      <c r="N153" s="69">
        <v>0</v>
      </c>
      <c r="O153" s="68">
        <v>1261</v>
      </c>
      <c r="P153" s="71">
        <v>45505</v>
      </c>
    </row>
    <row r="154" spans="1:16" ht="26.25" x14ac:dyDescent="0.25">
      <c r="C154" s="603"/>
      <c r="H154" s="96">
        <v>13</v>
      </c>
      <c r="I154" s="66">
        <v>93</v>
      </c>
      <c r="J154" s="66" t="s">
        <v>3695</v>
      </c>
      <c r="K154" s="67" t="s">
        <v>3694</v>
      </c>
      <c r="L154" s="68" t="s">
        <v>3696</v>
      </c>
      <c r="M154" s="68" t="s">
        <v>8</v>
      </c>
      <c r="N154" s="69">
        <v>0</v>
      </c>
      <c r="O154" s="68">
        <v>1872</v>
      </c>
      <c r="P154" s="71">
        <v>47300</v>
      </c>
    </row>
    <row r="155" spans="1:16" x14ac:dyDescent="0.25">
      <c r="H155" s="96">
        <v>10</v>
      </c>
      <c r="I155" s="66">
        <v>27</v>
      </c>
      <c r="J155" s="66" t="s">
        <v>3697</v>
      </c>
      <c r="K155" s="67" t="s">
        <v>3694</v>
      </c>
      <c r="L155" s="68" t="s">
        <v>3696</v>
      </c>
      <c r="M155" s="68" t="s">
        <v>11</v>
      </c>
      <c r="N155" s="69">
        <v>10854.730505000001</v>
      </c>
      <c r="O155" s="68">
        <v>2967</v>
      </c>
      <c r="P155" s="71">
        <v>45689</v>
      </c>
    </row>
    <row r="156" spans="1:16" ht="15.75" thickBot="1" x14ac:dyDescent="0.3"/>
    <row r="157" spans="1:16" ht="45.75" customHeight="1" thickBot="1" x14ac:dyDescent="0.3">
      <c r="A157" s="811" t="s">
        <v>3698</v>
      </c>
      <c r="B157" s="50"/>
      <c r="C157" s="178"/>
      <c r="D157" s="9"/>
      <c r="E157" s="176"/>
      <c r="F157" s="10"/>
    </row>
    <row r="158" spans="1:16" ht="16.5" thickTop="1" thickBot="1" x14ac:dyDescent="0.3">
      <c r="A158" s="11"/>
      <c r="B158" s="12"/>
      <c r="C158" s="176"/>
      <c r="D158" s="9"/>
      <c r="E158" s="176"/>
      <c r="F158" s="10"/>
    </row>
    <row r="159" spans="1:16" ht="45.75" customHeight="1" thickTop="1" thickBot="1" x14ac:dyDescent="0.3">
      <c r="A159" s="812" t="s">
        <v>16</v>
      </c>
      <c r="B159" s="12"/>
      <c r="C159" s="176"/>
      <c r="D159" s="9"/>
      <c r="E159" s="176"/>
      <c r="F159" s="10"/>
      <c r="H159" s="813" t="s">
        <v>17</v>
      </c>
      <c r="I159" s="54"/>
    </row>
    <row r="160" spans="1:16" ht="16.5" thickTop="1" thickBot="1" x14ac:dyDescent="0.3">
      <c r="A160" s="11"/>
      <c r="B160" s="12"/>
      <c r="C160" s="176"/>
      <c r="D160" s="9"/>
      <c r="E160" s="178"/>
      <c r="F160" s="14"/>
    </row>
    <row r="161" spans="1:16" ht="45.75" customHeight="1" thickTop="1" thickBot="1" x14ac:dyDescent="0.3">
      <c r="A161" s="798" t="s">
        <v>2</v>
      </c>
      <c r="B161" s="799" t="s">
        <v>3</v>
      </c>
      <c r="C161" s="800" t="s">
        <v>4</v>
      </c>
      <c r="D161" s="801" t="s">
        <v>5</v>
      </c>
      <c r="E161" s="802" t="s">
        <v>4</v>
      </c>
      <c r="F161" s="803" t="s">
        <v>6</v>
      </c>
      <c r="G161" s="55"/>
      <c r="H161" s="814" t="s">
        <v>18</v>
      </c>
      <c r="I161" s="815" t="s">
        <v>19</v>
      </c>
      <c r="J161" s="816" t="s">
        <v>20</v>
      </c>
      <c r="K161" s="816" t="s">
        <v>21</v>
      </c>
      <c r="L161" s="816" t="s">
        <v>22</v>
      </c>
      <c r="M161" s="816" t="s">
        <v>23</v>
      </c>
      <c r="N161" s="817" t="s">
        <v>6</v>
      </c>
      <c r="O161" s="816" t="s">
        <v>24</v>
      </c>
      <c r="P161" s="818" t="s">
        <v>25</v>
      </c>
    </row>
    <row r="162" spans="1:16" ht="27" thickTop="1" x14ac:dyDescent="0.25">
      <c r="A162" s="20" t="s">
        <v>7</v>
      </c>
      <c r="B162" s="21">
        <v>5</v>
      </c>
      <c r="C162" s="27">
        <f>B162/B$171</f>
        <v>0.7142857142857143</v>
      </c>
      <c r="D162" s="23">
        <v>61</v>
      </c>
      <c r="E162" s="27">
        <f>D162/D$171</f>
        <v>0.67032967032967028</v>
      </c>
      <c r="F162" s="24"/>
      <c r="H162" s="96">
        <v>20</v>
      </c>
      <c r="I162" s="66">
        <v>4621</v>
      </c>
      <c r="J162" s="66" t="s">
        <v>3699</v>
      </c>
      <c r="K162" s="67" t="s">
        <v>3700</v>
      </c>
      <c r="L162" s="68" t="s">
        <v>3701</v>
      </c>
      <c r="M162" s="68" t="s">
        <v>7</v>
      </c>
      <c r="N162" s="69">
        <v>0</v>
      </c>
      <c r="O162" s="68">
        <v>1681</v>
      </c>
      <c r="P162" s="71">
        <v>46296</v>
      </c>
    </row>
    <row r="163" spans="1:16" ht="26.25" x14ac:dyDescent="0.25">
      <c r="A163" s="25" t="s">
        <v>8</v>
      </c>
      <c r="B163" s="26">
        <v>1</v>
      </c>
      <c r="C163" s="27">
        <f>B163/B$171</f>
        <v>0.14285714285714285</v>
      </c>
      <c r="D163" s="28">
        <v>20</v>
      </c>
      <c r="E163" s="27">
        <f>D163/D$171</f>
        <v>0.21978021978021978</v>
      </c>
      <c r="F163" s="29"/>
      <c r="H163" s="96">
        <v>10</v>
      </c>
      <c r="I163" s="66">
        <v>475</v>
      </c>
      <c r="J163" s="66" t="s">
        <v>3702</v>
      </c>
      <c r="K163" s="67" t="s">
        <v>3703</v>
      </c>
      <c r="L163" s="68" t="s">
        <v>3704</v>
      </c>
      <c r="M163" s="68" t="s">
        <v>7</v>
      </c>
      <c r="N163" s="69">
        <v>0</v>
      </c>
      <c r="O163" s="68">
        <v>1432</v>
      </c>
      <c r="P163" s="71">
        <v>43252</v>
      </c>
    </row>
    <row r="164" spans="1:16" ht="26.25" x14ac:dyDescent="0.25">
      <c r="A164" s="25" t="s">
        <v>9</v>
      </c>
      <c r="B164" s="30">
        <v>0</v>
      </c>
      <c r="C164" s="27">
        <v>0</v>
      </c>
      <c r="D164" s="32">
        <v>0</v>
      </c>
      <c r="E164" s="27">
        <v>0</v>
      </c>
      <c r="F164" s="29"/>
      <c r="H164" s="96">
        <v>10</v>
      </c>
      <c r="I164" s="66">
        <v>524</v>
      </c>
      <c r="J164" s="66" t="s">
        <v>3705</v>
      </c>
      <c r="K164" s="67" t="s">
        <v>3706</v>
      </c>
      <c r="L164" s="68" t="s">
        <v>3707</v>
      </c>
      <c r="M164" s="68" t="s">
        <v>7</v>
      </c>
      <c r="N164" s="69">
        <v>0</v>
      </c>
      <c r="O164" s="68">
        <v>2073</v>
      </c>
      <c r="P164" s="71">
        <v>42430</v>
      </c>
    </row>
    <row r="165" spans="1:16" ht="26.25" x14ac:dyDescent="0.25">
      <c r="A165" s="804" t="s">
        <v>10</v>
      </c>
      <c r="B165" s="805">
        <f>SUM(B162:B164)</f>
        <v>6</v>
      </c>
      <c r="C165" s="806">
        <f t="shared" ref="C165:F165" si="17">SUM(C162:C164)</f>
        <v>0.85714285714285721</v>
      </c>
      <c r="D165" s="805">
        <f t="shared" si="17"/>
        <v>81</v>
      </c>
      <c r="E165" s="806">
        <f t="shared" si="17"/>
        <v>0.89010989010989006</v>
      </c>
      <c r="F165" s="807">
        <f t="shared" si="17"/>
        <v>0</v>
      </c>
      <c r="H165" s="96">
        <v>11</v>
      </c>
      <c r="I165" s="66">
        <v>42</v>
      </c>
      <c r="J165" s="66" t="s">
        <v>3708</v>
      </c>
      <c r="K165" s="67" t="s">
        <v>3709</v>
      </c>
      <c r="L165" s="68" t="s">
        <v>3710</v>
      </c>
      <c r="M165" s="68" t="s">
        <v>7</v>
      </c>
      <c r="N165" s="69">
        <v>0</v>
      </c>
      <c r="O165" s="68">
        <v>2294</v>
      </c>
      <c r="P165" s="71">
        <v>43955</v>
      </c>
    </row>
    <row r="166" spans="1:16" ht="26.25" x14ac:dyDescent="0.25">
      <c r="A166" s="26"/>
      <c r="B166" s="30"/>
      <c r="C166" s="39"/>
      <c r="D166" s="30"/>
      <c r="E166" s="40"/>
      <c r="F166" s="41"/>
      <c r="H166" s="96">
        <v>10</v>
      </c>
      <c r="I166" s="66">
        <v>133</v>
      </c>
      <c r="J166" s="66" t="s">
        <v>2694</v>
      </c>
      <c r="K166" s="67" t="s">
        <v>3711</v>
      </c>
      <c r="L166" s="68" t="s">
        <v>3712</v>
      </c>
      <c r="M166" s="68" t="s">
        <v>7</v>
      </c>
      <c r="N166" s="69">
        <v>0</v>
      </c>
      <c r="O166" s="68">
        <v>2074</v>
      </c>
      <c r="P166" s="71">
        <v>42675</v>
      </c>
    </row>
    <row r="167" spans="1:16" x14ac:dyDescent="0.25">
      <c r="A167" s="26" t="s">
        <v>11</v>
      </c>
      <c r="B167" s="30">
        <v>1</v>
      </c>
      <c r="C167" s="27">
        <f>B167/B$171</f>
        <v>0.14285714285714285</v>
      </c>
      <c r="D167" s="32">
        <v>10</v>
      </c>
      <c r="E167" s="27">
        <f>D167/D$171</f>
        <v>0.10989010989010989</v>
      </c>
      <c r="F167" s="413">
        <f>N168</f>
        <v>97429.714235000007</v>
      </c>
      <c r="H167" s="96">
        <v>20</v>
      </c>
      <c r="I167" s="66">
        <v>1100</v>
      </c>
      <c r="J167" s="66" t="s">
        <v>3713</v>
      </c>
      <c r="K167" s="67" t="s">
        <v>3714</v>
      </c>
      <c r="L167" s="68" t="s">
        <v>3715</v>
      </c>
      <c r="M167" s="68" t="s">
        <v>8</v>
      </c>
      <c r="N167" s="69">
        <v>0</v>
      </c>
      <c r="O167" s="68">
        <v>1677</v>
      </c>
      <c r="P167" s="71">
        <v>46204</v>
      </c>
    </row>
    <row r="168" spans="1:16" x14ac:dyDescent="0.25">
      <c r="A168" s="26" t="s">
        <v>12</v>
      </c>
      <c r="B168" s="30">
        <v>0</v>
      </c>
      <c r="C168" s="27">
        <v>0</v>
      </c>
      <c r="D168" s="32">
        <v>0</v>
      </c>
      <c r="E168" s="27">
        <v>0</v>
      </c>
      <c r="F168" s="413">
        <v>0</v>
      </c>
      <c r="H168" s="96">
        <v>10</v>
      </c>
      <c r="I168" s="66">
        <v>101</v>
      </c>
      <c r="J168" s="66" t="s">
        <v>3697</v>
      </c>
      <c r="K168" s="67" t="s">
        <v>3716</v>
      </c>
      <c r="L168" s="68" t="s">
        <v>3717</v>
      </c>
      <c r="M168" s="68" t="s">
        <v>11</v>
      </c>
      <c r="N168" s="69">
        <v>97429.714235000007</v>
      </c>
      <c r="O168" s="68">
        <v>2973</v>
      </c>
      <c r="P168" s="71">
        <v>45717</v>
      </c>
    </row>
    <row r="169" spans="1:16" x14ac:dyDescent="0.25">
      <c r="A169" s="804" t="s">
        <v>13</v>
      </c>
      <c r="B169" s="805">
        <f>SUM(B167:B168)</f>
        <v>1</v>
      </c>
      <c r="C169" s="806">
        <f t="shared" ref="C169:F169" si="18">SUM(C167:C168)</f>
        <v>0.14285714285714285</v>
      </c>
      <c r="D169" s="805">
        <f t="shared" si="18"/>
        <v>10</v>
      </c>
      <c r="E169" s="806">
        <f t="shared" si="18"/>
        <v>0.10989010989010989</v>
      </c>
      <c r="F169" s="807">
        <f t="shared" si="18"/>
        <v>97429.714235000007</v>
      </c>
      <c r="G169" s="127"/>
      <c r="H169" s="128"/>
      <c r="I169" s="90"/>
    </row>
    <row r="170" spans="1:16" x14ac:dyDescent="0.25">
      <c r="A170" s="44"/>
      <c r="B170" s="30"/>
      <c r="C170" s="45"/>
      <c r="D170" s="30"/>
      <c r="E170" s="46"/>
      <c r="F170" s="47"/>
    </row>
    <row r="171" spans="1:16" x14ac:dyDescent="0.25">
      <c r="A171" s="808" t="s">
        <v>2346</v>
      </c>
      <c r="B171" s="809">
        <f>SUM(B165,B169)</f>
        <v>7</v>
      </c>
      <c r="C171" s="806">
        <f t="shared" ref="C171:F171" si="19">SUM(C165,C169)</f>
        <v>1</v>
      </c>
      <c r="D171" s="809">
        <f t="shared" si="19"/>
        <v>91</v>
      </c>
      <c r="E171" s="806">
        <f t="shared" si="19"/>
        <v>1</v>
      </c>
      <c r="F171" s="807">
        <f t="shared" si="19"/>
        <v>97429.714235000007</v>
      </c>
    </row>
    <row r="172" spans="1:16" ht="15.75" thickBot="1" x14ac:dyDescent="0.3"/>
    <row r="173" spans="1:16" ht="45.75" customHeight="1" thickBot="1" x14ac:dyDescent="0.3">
      <c r="A173" s="811" t="s">
        <v>3718</v>
      </c>
      <c r="B173" s="50"/>
      <c r="C173" s="178"/>
      <c r="D173" s="9"/>
      <c r="E173" s="176"/>
      <c r="F173" s="10"/>
    </row>
    <row r="174" spans="1:16" ht="16.5" thickTop="1" thickBot="1" x14ac:dyDescent="0.3">
      <c r="A174" s="11"/>
      <c r="B174" s="12"/>
      <c r="C174" s="176"/>
      <c r="D174" s="9"/>
      <c r="E174" s="176"/>
      <c r="F174" s="10"/>
    </row>
    <row r="175" spans="1:16" ht="45.75" customHeight="1" thickTop="1" thickBot="1" x14ac:dyDescent="0.3">
      <c r="A175" s="812" t="s">
        <v>16</v>
      </c>
      <c r="B175" s="12"/>
      <c r="C175" s="176"/>
      <c r="D175" s="9"/>
      <c r="E175" s="176"/>
      <c r="F175" s="10"/>
      <c r="H175" s="813" t="s">
        <v>17</v>
      </c>
      <c r="I175" s="54"/>
    </row>
    <row r="176" spans="1:16" ht="16.5" thickTop="1" thickBot="1" x14ac:dyDescent="0.3">
      <c r="A176" s="11"/>
      <c r="B176" s="12"/>
      <c r="C176" s="176"/>
      <c r="D176" s="9"/>
      <c r="E176" s="178"/>
      <c r="F176" s="14"/>
    </row>
    <row r="177" spans="1:16" ht="45.75" customHeight="1" thickTop="1" thickBot="1" x14ac:dyDescent="0.3">
      <c r="A177" s="798" t="s">
        <v>2</v>
      </c>
      <c r="B177" s="799" t="s">
        <v>3</v>
      </c>
      <c r="C177" s="800" t="s">
        <v>4</v>
      </c>
      <c r="D177" s="801" t="s">
        <v>5</v>
      </c>
      <c r="E177" s="802" t="s">
        <v>4</v>
      </c>
      <c r="F177" s="803" t="s">
        <v>6</v>
      </c>
      <c r="G177" s="55"/>
      <c r="H177" s="814" t="s">
        <v>18</v>
      </c>
      <c r="I177" s="815" t="s">
        <v>19</v>
      </c>
      <c r="J177" s="816" t="s">
        <v>20</v>
      </c>
      <c r="K177" s="816" t="s">
        <v>21</v>
      </c>
      <c r="L177" s="816" t="s">
        <v>22</v>
      </c>
      <c r="M177" s="816" t="s">
        <v>23</v>
      </c>
      <c r="N177" s="817" t="s">
        <v>6</v>
      </c>
      <c r="O177" s="816" t="s">
        <v>24</v>
      </c>
      <c r="P177" s="818" t="s">
        <v>25</v>
      </c>
    </row>
    <row r="178" spans="1:16" ht="27" thickTop="1" x14ac:dyDescent="0.25">
      <c r="A178" s="20" t="s">
        <v>7</v>
      </c>
      <c r="B178" s="21">
        <v>20</v>
      </c>
      <c r="C178" s="27">
        <f>B178/B$187</f>
        <v>0.38461538461538464</v>
      </c>
      <c r="D178" s="23">
        <v>171</v>
      </c>
      <c r="E178" s="27">
        <f>D178/D$187</f>
        <v>0.40235294117647058</v>
      </c>
      <c r="F178" s="24"/>
      <c r="H178" s="96">
        <v>6</v>
      </c>
      <c r="I178" s="66">
        <v>436</v>
      </c>
      <c r="J178" s="66" t="s">
        <v>3719</v>
      </c>
      <c r="K178" s="67" t="s">
        <v>3720</v>
      </c>
      <c r="L178" s="68" t="s">
        <v>3721</v>
      </c>
      <c r="M178" s="68" t="s">
        <v>7</v>
      </c>
      <c r="N178" s="69">
        <v>0</v>
      </c>
      <c r="O178" s="68">
        <v>1362</v>
      </c>
      <c r="P178" s="71">
        <v>43955</v>
      </c>
    </row>
    <row r="179" spans="1:16" ht="26.25" x14ac:dyDescent="0.25">
      <c r="A179" s="25" t="s">
        <v>8</v>
      </c>
      <c r="B179" s="26">
        <v>15</v>
      </c>
      <c r="C179" s="27">
        <f>B179/B$187</f>
        <v>0.28846153846153844</v>
      </c>
      <c r="D179" s="28">
        <v>82</v>
      </c>
      <c r="E179" s="27">
        <f>D179/D$187</f>
        <v>0.19294117647058823</v>
      </c>
      <c r="F179" s="29"/>
      <c r="H179" s="96">
        <v>10</v>
      </c>
      <c r="I179" s="66">
        <v>430</v>
      </c>
      <c r="J179" s="66" t="s">
        <v>3719</v>
      </c>
      <c r="K179" s="67" t="s">
        <v>3720</v>
      </c>
      <c r="L179" s="68" t="s">
        <v>3721</v>
      </c>
      <c r="M179" s="68" t="s">
        <v>7</v>
      </c>
      <c r="N179" s="69">
        <v>0</v>
      </c>
      <c r="O179" s="68">
        <v>1362</v>
      </c>
      <c r="P179" s="71">
        <v>43955</v>
      </c>
    </row>
    <row r="180" spans="1:16" x14ac:dyDescent="0.25">
      <c r="A180" s="25" t="s">
        <v>9</v>
      </c>
      <c r="B180" s="30">
        <v>11</v>
      </c>
      <c r="C180" s="27">
        <f>B180/B$187</f>
        <v>0.21153846153846154</v>
      </c>
      <c r="D180" s="32">
        <v>114</v>
      </c>
      <c r="E180" s="27">
        <f>D180/D$187</f>
        <v>0.26823529411764707</v>
      </c>
      <c r="F180" s="29"/>
      <c r="H180" s="96">
        <v>12</v>
      </c>
      <c r="I180" s="66">
        <v>2270</v>
      </c>
      <c r="J180" s="66" t="s">
        <v>3722</v>
      </c>
      <c r="K180" s="67" t="s">
        <v>3723</v>
      </c>
      <c r="L180" s="68" t="s">
        <v>3724</v>
      </c>
      <c r="M180" s="68" t="s">
        <v>7</v>
      </c>
      <c r="N180" s="69">
        <v>0</v>
      </c>
      <c r="O180" s="68">
        <v>1497</v>
      </c>
      <c r="P180" s="71">
        <v>42795</v>
      </c>
    </row>
    <row r="181" spans="1:16" x14ac:dyDescent="0.25">
      <c r="A181" s="804" t="s">
        <v>10</v>
      </c>
      <c r="B181" s="805">
        <f>SUM(B178:B180)</f>
        <v>46</v>
      </c>
      <c r="C181" s="806">
        <f>SUM(C178:C180)</f>
        <v>0.88461538461538469</v>
      </c>
      <c r="D181" s="805">
        <f>SUM(D178:D180)</f>
        <v>367</v>
      </c>
      <c r="E181" s="806">
        <f>SUM(E178:E180)</f>
        <v>0.86352941176470588</v>
      </c>
      <c r="F181" s="807">
        <f>SUM(F178:F180)</f>
        <v>0</v>
      </c>
      <c r="H181" s="96">
        <v>12</v>
      </c>
      <c r="I181" s="66">
        <v>13025</v>
      </c>
      <c r="J181" s="66" t="s">
        <v>3725</v>
      </c>
      <c r="K181" s="67" t="s">
        <v>3723</v>
      </c>
      <c r="L181" s="68" t="s">
        <v>3726</v>
      </c>
      <c r="M181" s="68" t="s">
        <v>7</v>
      </c>
      <c r="N181" s="69">
        <v>0</v>
      </c>
      <c r="O181" s="68">
        <v>1497</v>
      </c>
      <c r="P181" s="71">
        <v>42795</v>
      </c>
    </row>
    <row r="182" spans="1:16" x14ac:dyDescent="0.25">
      <c r="A182" s="26"/>
      <c r="B182" s="30"/>
      <c r="C182" s="39"/>
      <c r="D182" s="30"/>
      <c r="E182" s="40"/>
      <c r="H182" s="96">
        <v>2</v>
      </c>
      <c r="I182" s="66" t="s">
        <v>75</v>
      </c>
      <c r="J182" s="66" t="s">
        <v>75</v>
      </c>
      <c r="K182" s="67" t="s">
        <v>3727</v>
      </c>
      <c r="L182" s="68" t="s">
        <v>75</v>
      </c>
      <c r="M182" s="68" t="s">
        <v>7</v>
      </c>
      <c r="N182" s="69">
        <v>0</v>
      </c>
      <c r="O182" s="68">
        <v>1576</v>
      </c>
      <c r="P182" s="71">
        <v>47209</v>
      </c>
    </row>
    <row r="183" spans="1:16" x14ac:dyDescent="0.25">
      <c r="A183" s="26" t="s">
        <v>11</v>
      </c>
      <c r="B183" s="30">
        <v>4</v>
      </c>
      <c r="C183" s="27">
        <f>B183/B$187</f>
        <v>7.6923076923076927E-2</v>
      </c>
      <c r="D183" s="32">
        <v>35</v>
      </c>
      <c r="E183" s="27">
        <f>D183/D$187</f>
        <v>8.2352941176470587E-2</v>
      </c>
      <c r="F183" s="29">
        <v>384534.91</v>
      </c>
      <c r="H183" s="96">
        <v>2</v>
      </c>
      <c r="I183" s="66" t="s">
        <v>75</v>
      </c>
      <c r="J183" s="66" t="s">
        <v>75</v>
      </c>
      <c r="K183" s="67" t="s">
        <v>3727</v>
      </c>
      <c r="L183" s="68" t="s">
        <v>75</v>
      </c>
      <c r="M183" s="68" t="s">
        <v>7</v>
      </c>
      <c r="N183" s="69">
        <v>0</v>
      </c>
      <c r="O183" s="68">
        <v>1576</v>
      </c>
      <c r="P183" s="71">
        <v>47209</v>
      </c>
    </row>
    <row r="184" spans="1:16" x14ac:dyDescent="0.25">
      <c r="A184" s="26" t="s">
        <v>12</v>
      </c>
      <c r="B184" s="30">
        <v>2</v>
      </c>
      <c r="C184" s="27">
        <f>B184/B$187</f>
        <v>3.8461538461538464E-2</v>
      </c>
      <c r="D184" s="32">
        <v>23</v>
      </c>
      <c r="E184" s="27">
        <f>D184/D$187</f>
        <v>5.4117647058823527E-2</v>
      </c>
      <c r="F184" s="413">
        <v>551225.33322999999</v>
      </c>
      <c r="H184" s="96">
        <v>2</v>
      </c>
      <c r="I184" s="66" t="s">
        <v>75</v>
      </c>
      <c r="J184" s="66" t="s">
        <v>75</v>
      </c>
      <c r="K184" s="67" t="s">
        <v>3727</v>
      </c>
      <c r="L184" s="68" t="s">
        <v>75</v>
      </c>
      <c r="M184" s="68" t="s">
        <v>7</v>
      </c>
      <c r="N184" s="69">
        <v>0</v>
      </c>
      <c r="O184" s="68">
        <v>1576</v>
      </c>
      <c r="P184" s="71">
        <v>47209</v>
      </c>
    </row>
    <row r="185" spans="1:16" ht="26.25" x14ac:dyDescent="0.25">
      <c r="A185" s="804" t="s">
        <v>13</v>
      </c>
      <c r="B185" s="805">
        <f>SUM(B183:B184)</f>
        <v>6</v>
      </c>
      <c r="C185" s="806">
        <f>SUM(C183:C184)</f>
        <v>0.11538461538461539</v>
      </c>
      <c r="D185" s="805">
        <f>SUM(D183:D184)</f>
        <v>58</v>
      </c>
      <c r="E185" s="806">
        <f>SUM(E183:E184)</f>
        <v>0.13647058823529412</v>
      </c>
      <c r="F185" s="807">
        <f>SUM(F183:F184)</f>
        <v>935760.24322999991</v>
      </c>
      <c r="G185" s="127"/>
      <c r="H185" s="96">
        <v>2</v>
      </c>
      <c r="I185" s="66" t="s">
        <v>75</v>
      </c>
      <c r="J185" s="66" t="s">
        <v>75</v>
      </c>
      <c r="K185" s="67" t="s">
        <v>3728</v>
      </c>
      <c r="L185" s="68" t="s">
        <v>75</v>
      </c>
      <c r="M185" s="68" t="s">
        <v>7</v>
      </c>
      <c r="N185" s="69">
        <v>0</v>
      </c>
      <c r="O185" s="68">
        <v>1617</v>
      </c>
      <c r="P185" s="71">
        <v>47209</v>
      </c>
    </row>
    <row r="186" spans="1:16" x14ac:dyDescent="0.25">
      <c r="A186" s="44"/>
      <c r="B186" s="30"/>
      <c r="C186" s="45"/>
      <c r="D186" s="30"/>
      <c r="E186" s="46"/>
      <c r="F186" s="47"/>
      <c r="H186" s="96">
        <v>12</v>
      </c>
      <c r="I186" s="66">
        <v>2250</v>
      </c>
      <c r="J186" s="66" t="s">
        <v>3729</v>
      </c>
      <c r="K186" s="67" t="s">
        <v>3723</v>
      </c>
      <c r="L186" s="68" t="s">
        <v>3730</v>
      </c>
      <c r="M186" s="68" t="s">
        <v>7</v>
      </c>
      <c r="N186" s="69">
        <v>0</v>
      </c>
      <c r="O186" s="68">
        <v>1669</v>
      </c>
      <c r="P186" s="71">
        <v>47484</v>
      </c>
    </row>
    <row r="187" spans="1:16" x14ac:dyDescent="0.25">
      <c r="A187" s="808" t="s">
        <v>2346</v>
      </c>
      <c r="B187" s="809">
        <f>SUM(B181,B185)</f>
        <v>52</v>
      </c>
      <c r="C187" s="806">
        <f>SUM(C181,C185)</f>
        <v>1</v>
      </c>
      <c r="D187" s="809">
        <f>SUM(D181,D185)</f>
        <v>425</v>
      </c>
      <c r="E187" s="806">
        <f>SUM(E181,E185)</f>
        <v>1</v>
      </c>
      <c r="F187" s="807">
        <f>SUM(F181,F185)</f>
        <v>935760.24322999991</v>
      </c>
      <c r="H187" s="96">
        <v>12</v>
      </c>
      <c r="I187" s="66">
        <v>2260</v>
      </c>
      <c r="J187" s="66" t="s">
        <v>3729</v>
      </c>
      <c r="K187" s="67" t="s">
        <v>3723</v>
      </c>
      <c r="L187" s="68" t="s">
        <v>3730</v>
      </c>
      <c r="M187" s="68" t="s">
        <v>7</v>
      </c>
      <c r="N187" s="69">
        <v>0</v>
      </c>
      <c r="O187" s="68">
        <v>1669</v>
      </c>
      <c r="P187" s="71">
        <v>47484</v>
      </c>
    </row>
    <row r="188" spans="1:16" ht="26.25" x14ac:dyDescent="0.25">
      <c r="D188" s="105"/>
      <c r="E188" s="376"/>
      <c r="F188" s="377"/>
      <c r="G188" s="127"/>
      <c r="H188" s="96">
        <v>10</v>
      </c>
      <c r="I188" s="66">
        <v>444</v>
      </c>
      <c r="J188" s="66" t="s">
        <v>2177</v>
      </c>
      <c r="K188" s="67" t="s">
        <v>3731</v>
      </c>
      <c r="L188" s="68" t="s">
        <v>3732</v>
      </c>
      <c r="M188" s="68" t="s">
        <v>7</v>
      </c>
      <c r="N188" s="69">
        <v>0</v>
      </c>
      <c r="O188" s="68">
        <v>2045</v>
      </c>
      <c r="P188" s="71">
        <v>43252</v>
      </c>
    </row>
    <row r="189" spans="1:16" x14ac:dyDescent="0.25">
      <c r="D189" s="105"/>
      <c r="E189" s="376"/>
      <c r="F189" s="377"/>
      <c r="G189" s="127"/>
      <c r="H189" s="96">
        <v>10</v>
      </c>
      <c r="I189" s="66">
        <v>674</v>
      </c>
      <c r="J189" s="66" t="s">
        <v>3733</v>
      </c>
      <c r="K189" s="67" t="s">
        <v>3734</v>
      </c>
      <c r="L189" s="68" t="s">
        <v>3735</v>
      </c>
      <c r="M189" s="68" t="s">
        <v>7</v>
      </c>
      <c r="N189" s="69">
        <v>0</v>
      </c>
      <c r="O189" s="68">
        <v>2047</v>
      </c>
      <c r="P189" s="71">
        <v>42795</v>
      </c>
    </row>
    <row r="190" spans="1:16" x14ac:dyDescent="0.25">
      <c r="D190" s="105"/>
      <c r="E190" s="376"/>
      <c r="F190" s="377"/>
      <c r="G190" s="127"/>
      <c r="H190" s="96">
        <v>20</v>
      </c>
      <c r="I190" s="66">
        <v>200</v>
      </c>
      <c r="J190" s="66" t="s">
        <v>3736</v>
      </c>
      <c r="K190" s="67" t="s">
        <v>3737</v>
      </c>
      <c r="L190" s="68" t="s">
        <v>3738</v>
      </c>
      <c r="M190" s="68" t="s">
        <v>7</v>
      </c>
      <c r="N190" s="69">
        <v>0</v>
      </c>
      <c r="O190" s="68">
        <v>2055</v>
      </c>
      <c r="P190" s="71">
        <v>42675</v>
      </c>
    </row>
    <row r="191" spans="1:16" x14ac:dyDescent="0.25">
      <c r="D191" s="105"/>
      <c r="E191" s="376"/>
      <c r="F191" s="377"/>
      <c r="G191" s="316"/>
      <c r="H191" s="96">
        <v>10</v>
      </c>
      <c r="I191" s="66">
        <v>12</v>
      </c>
      <c r="J191" s="66" t="s">
        <v>3739</v>
      </c>
      <c r="K191" s="67" t="s">
        <v>3740</v>
      </c>
      <c r="L191" s="68" t="s">
        <v>3741</v>
      </c>
      <c r="M191" s="68" t="s">
        <v>7</v>
      </c>
      <c r="N191" s="69">
        <v>0</v>
      </c>
      <c r="O191" s="68">
        <v>2286</v>
      </c>
      <c r="P191" s="71">
        <v>43862</v>
      </c>
    </row>
    <row r="192" spans="1:16" ht="26.25" x14ac:dyDescent="0.25">
      <c r="D192" s="105"/>
      <c r="E192" s="376"/>
      <c r="F192" s="377"/>
      <c r="G192" s="316"/>
      <c r="H192" s="96">
        <v>6</v>
      </c>
      <c r="I192" s="66">
        <v>3</v>
      </c>
      <c r="J192" s="66" t="s">
        <v>3742</v>
      </c>
      <c r="K192" s="67" t="s">
        <v>3740</v>
      </c>
      <c r="L192" s="68" t="s">
        <v>3741</v>
      </c>
      <c r="M192" s="68" t="s">
        <v>7</v>
      </c>
      <c r="N192" s="69">
        <v>0</v>
      </c>
      <c r="O192" s="68">
        <v>2286</v>
      </c>
      <c r="P192" s="71">
        <v>43862</v>
      </c>
    </row>
    <row r="193" spans="2:16" x14ac:dyDescent="0.25">
      <c r="D193" s="105"/>
      <c r="E193" s="376"/>
      <c r="F193" s="377"/>
      <c r="G193" s="127"/>
      <c r="H193" s="96">
        <v>6</v>
      </c>
      <c r="I193" s="66">
        <v>429</v>
      </c>
      <c r="J193" s="66" t="s">
        <v>3743</v>
      </c>
      <c r="K193" s="67" t="s">
        <v>3744</v>
      </c>
      <c r="L193" s="68" t="s">
        <v>3745</v>
      </c>
      <c r="M193" s="68" t="s">
        <v>7</v>
      </c>
      <c r="N193" s="69">
        <v>0</v>
      </c>
      <c r="O193" s="68">
        <v>2287</v>
      </c>
      <c r="P193" s="71">
        <v>43955</v>
      </c>
    </row>
    <row r="194" spans="2:16" x14ac:dyDescent="0.25">
      <c r="D194" s="105"/>
      <c r="E194" s="376"/>
      <c r="F194" s="377"/>
      <c r="G194" s="127"/>
      <c r="H194" s="96">
        <v>10</v>
      </c>
      <c r="I194" s="66">
        <v>437</v>
      </c>
      <c r="J194" s="66" t="s">
        <v>3743</v>
      </c>
      <c r="K194" s="67" t="s">
        <v>3744</v>
      </c>
      <c r="L194" s="68" t="s">
        <v>3745</v>
      </c>
      <c r="M194" s="68" t="s">
        <v>7</v>
      </c>
      <c r="N194" s="69">
        <v>0</v>
      </c>
      <c r="O194" s="68">
        <v>2287</v>
      </c>
      <c r="P194" s="71">
        <v>43955</v>
      </c>
    </row>
    <row r="195" spans="2:16" x14ac:dyDescent="0.25">
      <c r="D195" s="102"/>
      <c r="E195" s="387"/>
      <c r="F195" s="377"/>
      <c r="G195" s="314"/>
      <c r="H195" s="96">
        <v>10</v>
      </c>
      <c r="I195" s="66">
        <v>31</v>
      </c>
      <c r="J195" s="66" t="s">
        <v>245</v>
      </c>
      <c r="K195" s="67" t="s">
        <v>3746</v>
      </c>
      <c r="L195" s="68" t="s">
        <v>3747</v>
      </c>
      <c r="M195" s="68" t="s">
        <v>7</v>
      </c>
      <c r="N195" s="69">
        <v>0</v>
      </c>
      <c r="O195" s="68">
        <v>2675</v>
      </c>
      <c r="P195" s="71">
        <v>44927</v>
      </c>
    </row>
    <row r="196" spans="2:16" x14ac:dyDescent="0.25">
      <c r="D196" s="105"/>
      <c r="E196" s="376"/>
      <c r="F196" s="377"/>
      <c r="G196" s="127"/>
      <c r="H196" s="96">
        <v>11</v>
      </c>
      <c r="I196" s="66">
        <v>1375</v>
      </c>
      <c r="J196" s="66" t="s">
        <v>40</v>
      </c>
      <c r="K196" s="67" t="s">
        <v>3748</v>
      </c>
      <c r="L196" s="68" t="s">
        <v>3749</v>
      </c>
      <c r="M196" s="68" t="s">
        <v>7</v>
      </c>
      <c r="N196" s="69">
        <v>0</v>
      </c>
      <c r="O196" s="68">
        <v>2800</v>
      </c>
      <c r="P196" s="71">
        <v>44256</v>
      </c>
    </row>
    <row r="197" spans="2:16" x14ac:dyDescent="0.25">
      <c r="G197" s="136"/>
      <c r="H197" s="96">
        <v>6</v>
      </c>
      <c r="I197" s="66">
        <v>690</v>
      </c>
      <c r="J197" s="66" t="s">
        <v>3733</v>
      </c>
      <c r="K197" s="67" t="s">
        <v>3734</v>
      </c>
      <c r="L197" s="68" t="s">
        <v>3735</v>
      </c>
      <c r="M197" s="68" t="s">
        <v>7</v>
      </c>
      <c r="N197" s="69">
        <v>0</v>
      </c>
      <c r="O197" s="68">
        <v>2859</v>
      </c>
      <c r="P197" s="71">
        <v>45292</v>
      </c>
    </row>
    <row r="198" spans="2:16" x14ac:dyDescent="0.25">
      <c r="B198" s="223"/>
      <c r="H198" s="96">
        <v>2</v>
      </c>
      <c r="I198" s="66" t="s">
        <v>75</v>
      </c>
      <c r="J198" s="66" t="s">
        <v>75</v>
      </c>
      <c r="K198" s="67" t="s">
        <v>3727</v>
      </c>
      <c r="L198" s="68" t="s">
        <v>75</v>
      </c>
      <c r="M198" s="68" t="s">
        <v>8</v>
      </c>
      <c r="N198" s="69">
        <v>0</v>
      </c>
      <c r="O198" s="68">
        <v>1576</v>
      </c>
      <c r="P198" s="71">
        <v>47209</v>
      </c>
    </row>
    <row r="199" spans="2:16" x14ac:dyDescent="0.25">
      <c r="D199" s="105"/>
      <c r="E199" s="376"/>
      <c r="F199" s="377"/>
      <c r="G199" s="127"/>
      <c r="H199" s="96">
        <v>2</v>
      </c>
      <c r="I199" s="66" t="s">
        <v>75</v>
      </c>
      <c r="J199" s="66" t="s">
        <v>75</v>
      </c>
      <c r="K199" s="67" t="s">
        <v>3727</v>
      </c>
      <c r="L199" s="68" t="s">
        <v>75</v>
      </c>
      <c r="M199" s="68" t="s">
        <v>8</v>
      </c>
      <c r="N199" s="69">
        <v>0</v>
      </c>
      <c r="O199" s="68">
        <v>1576</v>
      </c>
      <c r="P199" s="71">
        <v>47209</v>
      </c>
    </row>
    <row r="200" spans="2:16" x14ac:dyDescent="0.25">
      <c r="H200" s="96">
        <v>2</v>
      </c>
      <c r="I200" s="66" t="s">
        <v>75</v>
      </c>
      <c r="J200" s="66" t="s">
        <v>75</v>
      </c>
      <c r="K200" s="67" t="s">
        <v>3727</v>
      </c>
      <c r="L200" s="68" t="s">
        <v>75</v>
      </c>
      <c r="M200" s="68" t="s">
        <v>8</v>
      </c>
      <c r="N200" s="69">
        <v>0</v>
      </c>
      <c r="O200" s="68">
        <v>1576</v>
      </c>
      <c r="P200" s="71">
        <v>47209</v>
      </c>
    </row>
    <row r="201" spans="2:16" ht="26.25" x14ac:dyDescent="0.25">
      <c r="H201" s="96">
        <v>2</v>
      </c>
      <c r="I201" s="66" t="s">
        <v>75</v>
      </c>
      <c r="J201" s="66" t="s">
        <v>75</v>
      </c>
      <c r="K201" s="67" t="s">
        <v>3728</v>
      </c>
      <c r="L201" s="68" t="s">
        <v>75</v>
      </c>
      <c r="M201" s="68" t="s">
        <v>8</v>
      </c>
      <c r="N201" s="69">
        <v>0</v>
      </c>
      <c r="O201" s="68">
        <v>1617</v>
      </c>
      <c r="P201" s="71">
        <v>47209</v>
      </c>
    </row>
    <row r="202" spans="2:16" ht="26.25" x14ac:dyDescent="0.25">
      <c r="H202" s="96">
        <v>2</v>
      </c>
      <c r="I202" s="66" t="s">
        <v>75</v>
      </c>
      <c r="J202" s="66" t="s">
        <v>75</v>
      </c>
      <c r="K202" s="67" t="s">
        <v>3728</v>
      </c>
      <c r="L202" s="68" t="s">
        <v>75</v>
      </c>
      <c r="M202" s="68" t="s">
        <v>8</v>
      </c>
      <c r="N202" s="69">
        <v>0</v>
      </c>
      <c r="O202" s="68">
        <v>1617</v>
      </c>
      <c r="P202" s="71">
        <v>47209</v>
      </c>
    </row>
    <row r="203" spans="2:16" ht="26.25" x14ac:dyDescent="0.25">
      <c r="H203" s="96">
        <v>2</v>
      </c>
      <c r="I203" s="66" t="s">
        <v>75</v>
      </c>
      <c r="J203" s="66" t="s">
        <v>75</v>
      </c>
      <c r="K203" s="67" t="s">
        <v>3728</v>
      </c>
      <c r="L203" s="68" t="s">
        <v>75</v>
      </c>
      <c r="M203" s="68" t="s">
        <v>8</v>
      </c>
      <c r="N203" s="69">
        <v>0</v>
      </c>
      <c r="O203" s="68">
        <v>1617</v>
      </c>
      <c r="P203" s="71">
        <v>47209</v>
      </c>
    </row>
    <row r="204" spans="2:16" ht="26.25" x14ac:dyDescent="0.25">
      <c r="H204" s="96">
        <v>2</v>
      </c>
      <c r="I204" s="66" t="s">
        <v>75</v>
      </c>
      <c r="J204" s="66" t="s">
        <v>75</v>
      </c>
      <c r="K204" s="67" t="s">
        <v>3728</v>
      </c>
      <c r="L204" s="68" t="s">
        <v>75</v>
      </c>
      <c r="M204" s="68" t="s">
        <v>8</v>
      </c>
      <c r="N204" s="69">
        <v>0</v>
      </c>
      <c r="O204" s="68">
        <v>1617</v>
      </c>
      <c r="P204" s="71">
        <v>47209</v>
      </c>
    </row>
    <row r="205" spans="2:16" ht="26.25" x14ac:dyDescent="0.25">
      <c r="H205" s="96">
        <v>2</v>
      </c>
      <c r="I205" s="66" t="s">
        <v>75</v>
      </c>
      <c r="J205" s="66" t="s">
        <v>75</v>
      </c>
      <c r="K205" s="67" t="s">
        <v>3728</v>
      </c>
      <c r="L205" s="68" t="s">
        <v>75</v>
      </c>
      <c r="M205" s="68" t="s">
        <v>8</v>
      </c>
      <c r="N205" s="69">
        <v>0</v>
      </c>
      <c r="O205" s="68">
        <v>1617</v>
      </c>
      <c r="P205" s="71">
        <v>47209</v>
      </c>
    </row>
    <row r="206" spans="2:16" ht="26.25" x14ac:dyDescent="0.25">
      <c r="H206" s="96">
        <v>2</v>
      </c>
      <c r="I206" s="66" t="s">
        <v>75</v>
      </c>
      <c r="J206" s="66" t="s">
        <v>75</v>
      </c>
      <c r="K206" s="67" t="s">
        <v>3728</v>
      </c>
      <c r="L206" s="68" t="s">
        <v>75</v>
      </c>
      <c r="M206" s="68" t="s">
        <v>8</v>
      </c>
      <c r="N206" s="69">
        <v>0</v>
      </c>
      <c r="O206" s="68">
        <v>1617</v>
      </c>
      <c r="P206" s="71">
        <v>47209</v>
      </c>
    </row>
    <row r="207" spans="2:16" x14ac:dyDescent="0.25">
      <c r="H207" s="96">
        <v>2</v>
      </c>
      <c r="I207" s="66" t="s">
        <v>75</v>
      </c>
      <c r="J207" s="66" t="s">
        <v>75</v>
      </c>
      <c r="K207" s="67" t="s">
        <v>3723</v>
      </c>
      <c r="L207" s="68" t="s">
        <v>75</v>
      </c>
      <c r="M207" s="68" t="s">
        <v>8</v>
      </c>
      <c r="N207" s="69">
        <v>0</v>
      </c>
      <c r="O207" s="68">
        <v>1888</v>
      </c>
      <c r="P207" s="71">
        <v>41974</v>
      </c>
    </row>
    <row r="208" spans="2:16" x14ac:dyDescent="0.25">
      <c r="H208" s="96">
        <v>2</v>
      </c>
      <c r="I208" s="66" t="s">
        <v>75</v>
      </c>
      <c r="J208" s="66" t="s">
        <v>75</v>
      </c>
      <c r="K208" s="67" t="s">
        <v>3723</v>
      </c>
      <c r="L208" s="68" t="s">
        <v>75</v>
      </c>
      <c r="M208" s="68" t="s">
        <v>8</v>
      </c>
      <c r="N208" s="69">
        <v>0</v>
      </c>
      <c r="O208" s="68">
        <v>1888</v>
      </c>
      <c r="P208" s="71">
        <v>41974</v>
      </c>
    </row>
    <row r="209" spans="2:16" x14ac:dyDescent="0.25">
      <c r="H209" s="96">
        <v>10</v>
      </c>
      <c r="I209" s="66">
        <v>1515</v>
      </c>
      <c r="J209" s="66" t="s">
        <v>3750</v>
      </c>
      <c r="K209" s="67" t="s">
        <v>3748</v>
      </c>
      <c r="L209" s="68" t="s">
        <v>3749</v>
      </c>
      <c r="M209" s="68" t="s">
        <v>8</v>
      </c>
      <c r="N209" s="69">
        <v>0</v>
      </c>
      <c r="O209" s="68">
        <v>2048</v>
      </c>
      <c r="P209" s="71">
        <v>42795</v>
      </c>
    </row>
    <row r="210" spans="2:16" x14ac:dyDescent="0.25">
      <c r="H210" s="96">
        <v>30</v>
      </c>
      <c r="I210" s="66">
        <v>11245</v>
      </c>
      <c r="J210" s="66" t="s">
        <v>1952</v>
      </c>
      <c r="K210" s="67" t="s">
        <v>3723</v>
      </c>
      <c r="L210" s="68" t="s">
        <v>3751</v>
      </c>
      <c r="M210" s="68" t="s">
        <v>8</v>
      </c>
      <c r="N210" s="69">
        <v>0</v>
      </c>
      <c r="O210" s="68">
        <v>2050</v>
      </c>
      <c r="P210" s="71">
        <v>42309</v>
      </c>
    </row>
    <row r="211" spans="2:16" x14ac:dyDescent="0.25">
      <c r="H211" s="96">
        <v>10</v>
      </c>
      <c r="I211" s="66">
        <v>25</v>
      </c>
      <c r="J211" s="66" t="s">
        <v>586</v>
      </c>
      <c r="K211" s="67" t="s">
        <v>3752</v>
      </c>
      <c r="L211" s="68" t="s">
        <v>3753</v>
      </c>
      <c r="M211" s="68" t="s">
        <v>8</v>
      </c>
      <c r="N211" s="69">
        <v>0</v>
      </c>
      <c r="O211" s="68">
        <v>2051</v>
      </c>
      <c r="P211" s="71">
        <v>43040</v>
      </c>
    </row>
    <row r="212" spans="2:16" x14ac:dyDescent="0.25">
      <c r="H212" s="96">
        <v>10</v>
      </c>
      <c r="I212" s="66">
        <v>172</v>
      </c>
      <c r="J212" s="66" t="s">
        <v>3308</v>
      </c>
      <c r="K212" s="67" t="s">
        <v>3754</v>
      </c>
      <c r="L212" s="68" t="s">
        <v>3755</v>
      </c>
      <c r="M212" s="68" t="s">
        <v>8</v>
      </c>
      <c r="N212" s="69">
        <v>0</v>
      </c>
      <c r="O212" s="68">
        <v>2052</v>
      </c>
      <c r="P212" s="71">
        <v>43040</v>
      </c>
    </row>
    <row r="213" spans="2:16" x14ac:dyDescent="0.25">
      <c r="H213" s="96">
        <v>2</v>
      </c>
      <c r="I213" s="66" t="s">
        <v>75</v>
      </c>
      <c r="J213" s="66" t="s">
        <v>75</v>
      </c>
      <c r="K213" s="67" t="s">
        <v>3727</v>
      </c>
      <c r="L213" s="68" t="s">
        <v>75</v>
      </c>
      <c r="M213" s="68" t="s">
        <v>9</v>
      </c>
      <c r="N213" s="69">
        <v>0</v>
      </c>
      <c r="O213" s="68">
        <v>1576</v>
      </c>
      <c r="P213" s="71">
        <v>47209</v>
      </c>
    </row>
    <row r="214" spans="2:16" ht="26.25" x14ac:dyDescent="0.25">
      <c r="H214" s="96">
        <v>2</v>
      </c>
      <c r="I214" s="66" t="s">
        <v>75</v>
      </c>
      <c r="J214" s="66" t="s">
        <v>75</v>
      </c>
      <c r="K214" s="67" t="s">
        <v>3728</v>
      </c>
      <c r="L214" s="68" t="s">
        <v>75</v>
      </c>
      <c r="M214" s="68" t="s">
        <v>9</v>
      </c>
      <c r="N214" s="69">
        <v>0</v>
      </c>
      <c r="O214" s="68">
        <v>1617</v>
      </c>
      <c r="P214" s="71">
        <v>47209</v>
      </c>
    </row>
    <row r="215" spans="2:16" ht="26.25" x14ac:dyDescent="0.25">
      <c r="D215" s="105"/>
      <c r="E215" s="376"/>
      <c r="F215" s="379"/>
      <c r="G215" s="137"/>
      <c r="H215" s="96">
        <v>2</v>
      </c>
      <c r="I215" s="66" t="s">
        <v>75</v>
      </c>
      <c r="J215" s="66" t="s">
        <v>75</v>
      </c>
      <c r="K215" s="67" t="s">
        <v>3728</v>
      </c>
      <c r="L215" s="68" t="s">
        <v>75</v>
      </c>
      <c r="M215" s="68" t="s">
        <v>9</v>
      </c>
      <c r="N215" s="69">
        <v>0</v>
      </c>
      <c r="O215" s="68">
        <v>1617</v>
      </c>
      <c r="P215" s="71">
        <v>47209</v>
      </c>
    </row>
    <row r="216" spans="2:16" ht="26.25" x14ac:dyDescent="0.25">
      <c r="C216" s="228"/>
      <c r="D216" s="105"/>
      <c r="E216" s="376"/>
      <c r="F216" s="379"/>
      <c r="G216" s="137"/>
      <c r="H216" s="96">
        <v>2</v>
      </c>
      <c r="I216" s="66" t="s">
        <v>75</v>
      </c>
      <c r="J216" s="66" t="s">
        <v>75</v>
      </c>
      <c r="K216" s="67" t="s">
        <v>3728</v>
      </c>
      <c r="L216" s="68" t="s">
        <v>75</v>
      </c>
      <c r="M216" s="68" t="s">
        <v>9</v>
      </c>
      <c r="N216" s="69">
        <v>0</v>
      </c>
      <c r="O216" s="68">
        <v>1617</v>
      </c>
      <c r="P216" s="71">
        <v>47209</v>
      </c>
    </row>
    <row r="217" spans="2:16" x14ac:dyDescent="0.25">
      <c r="G217" s="136"/>
      <c r="H217" s="96">
        <v>20</v>
      </c>
      <c r="I217" s="66">
        <v>695</v>
      </c>
      <c r="J217" s="66" t="s">
        <v>3756</v>
      </c>
      <c r="K217" s="67" t="s">
        <v>3723</v>
      </c>
      <c r="L217" s="68" t="s">
        <v>3757</v>
      </c>
      <c r="M217" s="68" t="s">
        <v>9</v>
      </c>
      <c r="N217" s="69">
        <v>0</v>
      </c>
      <c r="O217" s="68">
        <v>1678</v>
      </c>
      <c r="P217" s="71">
        <v>46296</v>
      </c>
    </row>
    <row r="218" spans="2:16" x14ac:dyDescent="0.25">
      <c r="B218" s="223"/>
      <c r="H218" s="96">
        <v>20</v>
      </c>
      <c r="I218" s="66">
        <v>725</v>
      </c>
      <c r="J218" s="66" t="s">
        <v>3756</v>
      </c>
      <c r="K218" s="67" t="s">
        <v>3723</v>
      </c>
      <c r="L218" s="68" t="s">
        <v>3757</v>
      </c>
      <c r="M218" s="68" t="s">
        <v>9</v>
      </c>
      <c r="N218" s="69">
        <v>0</v>
      </c>
      <c r="O218" s="68">
        <v>1678</v>
      </c>
      <c r="P218" s="71">
        <v>46296</v>
      </c>
    </row>
    <row r="219" spans="2:16" x14ac:dyDescent="0.25">
      <c r="D219" s="105"/>
      <c r="E219" s="376"/>
      <c r="F219" s="377"/>
      <c r="G219" s="127"/>
      <c r="H219" s="96">
        <v>13</v>
      </c>
      <c r="I219" s="66">
        <v>303</v>
      </c>
      <c r="J219" s="66" t="s">
        <v>3758</v>
      </c>
      <c r="K219" s="67" t="s">
        <v>3759</v>
      </c>
      <c r="L219" s="68" t="s">
        <v>3760</v>
      </c>
      <c r="M219" s="68" t="s">
        <v>9</v>
      </c>
      <c r="N219" s="69">
        <v>0</v>
      </c>
      <c r="O219" s="68">
        <v>1889</v>
      </c>
      <c r="P219" s="71">
        <v>47484</v>
      </c>
    </row>
    <row r="220" spans="2:16" ht="26.25" x14ac:dyDescent="0.25">
      <c r="H220" s="96">
        <v>10</v>
      </c>
      <c r="I220" s="66">
        <v>2690</v>
      </c>
      <c r="J220" s="66" t="s">
        <v>3761</v>
      </c>
      <c r="K220" s="67" t="s">
        <v>3728</v>
      </c>
      <c r="L220" s="68" t="s">
        <v>3762</v>
      </c>
      <c r="M220" s="68" t="s">
        <v>9</v>
      </c>
      <c r="N220" s="69">
        <v>0</v>
      </c>
      <c r="O220" s="68">
        <v>2049</v>
      </c>
      <c r="P220" s="71">
        <v>42795</v>
      </c>
    </row>
    <row r="221" spans="2:16" x14ac:dyDescent="0.25">
      <c r="C221" s="603"/>
      <c r="H221" s="96">
        <v>12</v>
      </c>
      <c r="I221" s="66">
        <v>3550</v>
      </c>
      <c r="J221" s="66" t="s">
        <v>917</v>
      </c>
      <c r="K221" s="67" t="s">
        <v>3723</v>
      </c>
      <c r="L221" s="68" t="s">
        <v>3763</v>
      </c>
      <c r="M221" s="68" t="s">
        <v>9</v>
      </c>
      <c r="N221" s="69">
        <v>0</v>
      </c>
      <c r="O221" s="68">
        <v>2858</v>
      </c>
      <c r="P221" s="71">
        <v>45536</v>
      </c>
    </row>
    <row r="222" spans="2:16" x14ac:dyDescent="0.25">
      <c r="H222" s="96">
        <v>12</v>
      </c>
      <c r="I222" s="66">
        <v>3590</v>
      </c>
      <c r="J222" s="66" t="s">
        <v>917</v>
      </c>
      <c r="K222" s="67" t="s">
        <v>3723</v>
      </c>
      <c r="L222" s="68" t="s">
        <v>3763</v>
      </c>
      <c r="M222" s="68" t="s">
        <v>9</v>
      </c>
      <c r="N222" s="69">
        <v>0</v>
      </c>
      <c r="O222" s="68">
        <v>2858</v>
      </c>
      <c r="P222" s="71">
        <v>45536</v>
      </c>
    </row>
    <row r="223" spans="2:16" ht="26.25" x14ac:dyDescent="0.25">
      <c r="B223" s="223"/>
      <c r="H223" s="96">
        <v>19</v>
      </c>
      <c r="I223" s="66">
        <v>3655</v>
      </c>
      <c r="J223" s="66" t="s">
        <v>3764</v>
      </c>
      <c r="K223" s="67" t="s">
        <v>3723</v>
      </c>
      <c r="L223" s="68" t="s">
        <v>3765</v>
      </c>
      <c r="M223" s="68" t="s">
        <v>9</v>
      </c>
      <c r="N223" s="69">
        <v>0</v>
      </c>
      <c r="O223" s="68">
        <v>3327</v>
      </c>
      <c r="P223" s="71">
        <v>47453</v>
      </c>
    </row>
    <row r="224" spans="2:16" x14ac:dyDescent="0.25">
      <c r="D224" s="105"/>
      <c r="E224" s="376"/>
      <c r="F224" s="377"/>
      <c r="G224" s="127"/>
      <c r="H224" s="96">
        <v>2</v>
      </c>
      <c r="I224" s="66" t="s">
        <v>75</v>
      </c>
      <c r="J224" s="66" t="s">
        <v>75</v>
      </c>
      <c r="K224" s="67" t="s">
        <v>3727</v>
      </c>
      <c r="L224" s="68" t="s">
        <v>75</v>
      </c>
      <c r="M224" s="68" t="s">
        <v>11</v>
      </c>
      <c r="N224" s="69">
        <v>697.87392999999997</v>
      </c>
      <c r="O224" s="68">
        <v>1576</v>
      </c>
      <c r="P224" s="71">
        <v>47209</v>
      </c>
    </row>
    <row r="225" spans="1:16" ht="26.25" x14ac:dyDescent="0.25">
      <c r="H225" s="96">
        <v>21</v>
      </c>
      <c r="I225" s="66">
        <v>27</v>
      </c>
      <c r="J225" s="66" t="s">
        <v>3766</v>
      </c>
      <c r="K225" s="67" t="s">
        <v>3767</v>
      </c>
      <c r="L225" s="68" t="s">
        <v>3768</v>
      </c>
      <c r="M225" s="68" t="s">
        <v>11</v>
      </c>
      <c r="N225" s="69">
        <v>326540.04209499998</v>
      </c>
      <c r="O225" s="68">
        <v>1887</v>
      </c>
      <c r="P225" s="71">
        <v>41974</v>
      </c>
    </row>
    <row r="226" spans="1:16" x14ac:dyDescent="0.25">
      <c r="C226" s="603"/>
      <c r="H226" s="96">
        <v>2</v>
      </c>
      <c r="I226" s="66" t="s">
        <v>75</v>
      </c>
      <c r="J226" s="66" t="s">
        <v>75</v>
      </c>
      <c r="K226" s="67" t="s">
        <v>3723</v>
      </c>
      <c r="L226" s="68" t="s">
        <v>75</v>
      </c>
      <c r="M226" s="68" t="s">
        <v>11</v>
      </c>
      <c r="N226" s="69">
        <v>46791.044970000003</v>
      </c>
      <c r="O226" s="68">
        <v>1888</v>
      </c>
      <c r="P226" s="71">
        <v>41974</v>
      </c>
    </row>
    <row r="227" spans="1:16" x14ac:dyDescent="0.25">
      <c r="H227" s="96">
        <v>10</v>
      </c>
      <c r="I227" s="66">
        <v>5</v>
      </c>
      <c r="J227" s="66" t="s">
        <v>212</v>
      </c>
      <c r="K227" s="67" t="s">
        <v>3769</v>
      </c>
      <c r="L227" s="68" t="s">
        <v>3770</v>
      </c>
      <c r="M227" s="68" t="s">
        <v>11</v>
      </c>
      <c r="N227" s="69">
        <v>10505.941505000001</v>
      </c>
      <c r="O227" s="68">
        <v>2059</v>
      </c>
      <c r="P227" s="71">
        <v>42675</v>
      </c>
    </row>
    <row r="228" spans="1:16" ht="26.25" x14ac:dyDescent="0.25">
      <c r="H228" s="96">
        <v>13</v>
      </c>
      <c r="I228" s="66">
        <v>407</v>
      </c>
      <c r="J228" s="66" t="s">
        <v>194</v>
      </c>
      <c r="K228" s="67" t="s">
        <v>3771</v>
      </c>
      <c r="L228" s="68" t="s">
        <v>3772</v>
      </c>
      <c r="M228" s="68" t="s">
        <v>12</v>
      </c>
      <c r="N228" s="69">
        <v>294759.02912000002</v>
      </c>
      <c r="O228" s="68">
        <v>1886</v>
      </c>
      <c r="P228" s="71">
        <v>41974</v>
      </c>
    </row>
    <row r="229" spans="1:16" x14ac:dyDescent="0.25">
      <c r="B229" s="223"/>
      <c r="H229" s="96">
        <v>10</v>
      </c>
      <c r="I229" s="66">
        <v>730</v>
      </c>
      <c r="J229" s="66" t="s">
        <v>3773</v>
      </c>
      <c r="K229" s="67" t="s">
        <v>3734</v>
      </c>
      <c r="L229" s="68" t="s">
        <v>3735</v>
      </c>
      <c r="M229" s="68" t="s">
        <v>12</v>
      </c>
      <c r="N229" s="69">
        <v>256466.30411</v>
      </c>
      <c r="O229" s="68">
        <v>2965</v>
      </c>
      <c r="P229" s="71">
        <v>45931</v>
      </c>
    </row>
    <row r="230" spans="1:16" ht="15.75" thickBot="1" x14ac:dyDescent="0.3"/>
    <row r="231" spans="1:16" ht="45.75" customHeight="1" thickBot="1" x14ac:dyDescent="0.3">
      <c r="A231" s="811" t="s">
        <v>3774</v>
      </c>
      <c r="B231" s="50"/>
      <c r="C231" s="178"/>
      <c r="D231" s="9"/>
      <c r="E231" s="176"/>
      <c r="F231" s="10"/>
    </row>
    <row r="232" spans="1:16" ht="16.5" thickTop="1" thickBot="1" x14ac:dyDescent="0.3">
      <c r="A232" s="11"/>
      <c r="B232" s="12"/>
      <c r="C232" s="176"/>
      <c r="D232" s="9"/>
      <c r="E232" s="176"/>
      <c r="F232" s="10"/>
    </row>
    <row r="233" spans="1:16" ht="45.75" customHeight="1" thickTop="1" thickBot="1" x14ac:dyDescent="0.3">
      <c r="A233" s="812" t="s">
        <v>16</v>
      </c>
      <c r="B233" s="12"/>
      <c r="C233" s="176"/>
      <c r="D233" s="9"/>
      <c r="E233" s="176"/>
      <c r="F233" s="10"/>
      <c r="H233" s="813" t="s">
        <v>17</v>
      </c>
      <c r="I233" s="54"/>
    </row>
    <row r="234" spans="1:16" ht="16.5" thickTop="1" thickBot="1" x14ac:dyDescent="0.3">
      <c r="A234" s="11"/>
      <c r="B234" s="12"/>
      <c r="C234" s="176"/>
      <c r="D234" s="9"/>
      <c r="E234" s="178"/>
      <c r="F234" s="14"/>
    </row>
    <row r="235" spans="1:16" ht="45.75" customHeight="1" thickTop="1" thickBot="1" x14ac:dyDescent="0.3">
      <c r="A235" s="798" t="s">
        <v>2</v>
      </c>
      <c r="B235" s="799" t="s">
        <v>3</v>
      </c>
      <c r="C235" s="800" t="s">
        <v>4</v>
      </c>
      <c r="D235" s="801" t="s">
        <v>5</v>
      </c>
      <c r="E235" s="802" t="s">
        <v>4</v>
      </c>
      <c r="F235" s="803" t="s">
        <v>6</v>
      </c>
      <c r="G235" s="55"/>
      <c r="H235" s="814" t="s">
        <v>18</v>
      </c>
      <c r="I235" s="815" t="s">
        <v>19</v>
      </c>
      <c r="J235" s="816" t="s">
        <v>20</v>
      </c>
      <c r="K235" s="816" t="s">
        <v>21</v>
      </c>
      <c r="L235" s="816" t="s">
        <v>22</v>
      </c>
      <c r="M235" s="816" t="s">
        <v>23</v>
      </c>
      <c r="N235" s="817" t="s">
        <v>6</v>
      </c>
      <c r="O235" s="816" t="s">
        <v>24</v>
      </c>
      <c r="P235" s="818" t="s">
        <v>25</v>
      </c>
    </row>
    <row r="236" spans="1:16" ht="15.75" thickTop="1" x14ac:dyDescent="0.25">
      <c r="A236" s="20" t="s">
        <v>7</v>
      </c>
      <c r="B236" s="21">
        <v>11</v>
      </c>
      <c r="C236" s="27">
        <f>B236/B$245</f>
        <v>0.3235294117647059</v>
      </c>
      <c r="D236" s="23">
        <v>128</v>
      </c>
      <c r="E236" s="27">
        <f>D236/D$245</f>
        <v>0.46209386281588449</v>
      </c>
      <c r="F236" s="24"/>
      <c r="H236" s="96">
        <v>16</v>
      </c>
      <c r="I236" s="66">
        <v>807</v>
      </c>
      <c r="J236" s="66" t="s">
        <v>429</v>
      </c>
      <c r="K236" s="67" t="s">
        <v>3775</v>
      </c>
      <c r="L236" s="68" t="s">
        <v>3776</v>
      </c>
      <c r="M236" s="68" t="s">
        <v>7</v>
      </c>
      <c r="N236" s="69">
        <v>0</v>
      </c>
      <c r="O236" s="68">
        <v>1023</v>
      </c>
      <c r="P236" s="71">
        <v>43800</v>
      </c>
    </row>
    <row r="237" spans="1:16" x14ac:dyDescent="0.25">
      <c r="A237" s="25" t="s">
        <v>8</v>
      </c>
      <c r="B237" s="26">
        <v>9</v>
      </c>
      <c r="C237" s="27">
        <f>B237/B$245</f>
        <v>0.26470588235294118</v>
      </c>
      <c r="D237" s="28">
        <v>69</v>
      </c>
      <c r="E237" s="27">
        <f>D237/D$245</f>
        <v>0.24909747292418771</v>
      </c>
      <c r="F237" s="29"/>
      <c r="H237" s="96">
        <v>1</v>
      </c>
      <c r="I237" s="66" t="s">
        <v>75</v>
      </c>
      <c r="J237" s="66" t="s">
        <v>75</v>
      </c>
      <c r="K237" s="67" t="s">
        <v>3775</v>
      </c>
      <c r="L237" s="68" t="s">
        <v>75</v>
      </c>
      <c r="M237" s="68" t="s">
        <v>7</v>
      </c>
      <c r="N237" s="69">
        <v>0</v>
      </c>
      <c r="O237" s="68">
        <v>1191</v>
      </c>
      <c r="P237" s="71">
        <v>45992</v>
      </c>
    </row>
    <row r="238" spans="1:16" ht="26.25" x14ac:dyDescent="0.25">
      <c r="A238" s="25" t="s">
        <v>9</v>
      </c>
      <c r="B238" s="30">
        <v>6</v>
      </c>
      <c r="C238" s="27">
        <f>B238/B$245</f>
        <v>0.17647058823529413</v>
      </c>
      <c r="D238" s="32">
        <v>34</v>
      </c>
      <c r="E238" s="27">
        <f>D238/D$245</f>
        <v>0.12274368231046931</v>
      </c>
      <c r="F238" s="29"/>
      <c r="H238" s="96">
        <v>20</v>
      </c>
      <c r="I238" s="66">
        <v>128</v>
      </c>
      <c r="J238" s="66" t="s">
        <v>3777</v>
      </c>
      <c r="K238" s="67" t="s">
        <v>3775</v>
      </c>
      <c r="L238" s="68" t="s">
        <v>3778</v>
      </c>
      <c r="M238" s="68" t="s">
        <v>7</v>
      </c>
      <c r="N238" s="69">
        <v>0</v>
      </c>
      <c r="O238" s="68">
        <v>1573</v>
      </c>
      <c r="P238" s="71">
        <v>46388</v>
      </c>
    </row>
    <row r="239" spans="1:16" x14ac:dyDescent="0.25">
      <c r="A239" s="804" t="s">
        <v>10</v>
      </c>
      <c r="B239" s="805">
        <f>SUM(B236:B238)</f>
        <v>26</v>
      </c>
      <c r="C239" s="806">
        <f t="shared" ref="C239:F239" si="20">SUM(C236:C238)</f>
        <v>0.76470588235294124</v>
      </c>
      <c r="D239" s="805">
        <f t="shared" si="20"/>
        <v>231</v>
      </c>
      <c r="E239" s="806">
        <f t="shared" si="20"/>
        <v>0.83393501805054149</v>
      </c>
      <c r="F239" s="807">
        <f t="shared" si="20"/>
        <v>0</v>
      </c>
      <c r="H239" s="96">
        <v>13</v>
      </c>
      <c r="I239" s="66">
        <v>23</v>
      </c>
      <c r="J239" s="66" t="s">
        <v>3102</v>
      </c>
      <c r="K239" s="67" t="s">
        <v>3779</v>
      </c>
      <c r="L239" s="68" t="s">
        <v>3780</v>
      </c>
      <c r="M239" s="68" t="s">
        <v>7</v>
      </c>
      <c r="N239" s="69">
        <v>0</v>
      </c>
      <c r="O239" s="68">
        <v>1829</v>
      </c>
      <c r="P239" s="71">
        <v>42339</v>
      </c>
    </row>
    <row r="240" spans="1:16" x14ac:dyDescent="0.25">
      <c r="A240" s="26"/>
      <c r="B240" s="30"/>
      <c r="C240" s="39"/>
      <c r="D240" s="30"/>
      <c r="E240" s="40"/>
      <c r="F240" s="41"/>
      <c r="H240" s="96">
        <v>13</v>
      </c>
      <c r="I240" s="66">
        <v>7</v>
      </c>
      <c r="J240" s="66" t="s">
        <v>3781</v>
      </c>
      <c r="K240" s="67" t="s">
        <v>3782</v>
      </c>
      <c r="L240" s="68" t="s">
        <v>3783</v>
      </c>
      <c r="M240" s="68" t="s">
        <v>7</v>
      </c>
      <c r="N240" s="69">
        <v>0</v>
      </c>
      <c r="O240" s="68">
        <v>1830</v>
      </c>
      <c r="P240" s="71">
        <v>42339</v>
      </c>
    </row>
    <row r="241" spans="1:16" x14ac:dyDescent="0.25">
      <c r="A241" s="26" t="s">
        <v>11</v>
      </c>
      <c r="B241" s="30">
        <v>6</v>
      </c>
      <c r="C241" s="27">
        <f>B241/B$245</f>
        <v>0.17647058823529413</v>
      </c>
      <c r="D241" s="32">
        <v>41</v>
      </c>
      <c r="E241" s="27">
        <f>D241/D$245</f>
        <v>0.14801444043321299</v>
      </c>
      <c r="F241" s="413">
        <v>296309.67</v>
      </c>
      <c r="H241" s="96">
        <v>4</v>
      </c>
      <c r="I241" s="66" t="s">
        <v>75</v>
      </c>
      <c r="J241" s="66" t="s">
        <v>75</v>
      </c>
      <c r="K241" s="67" t="s">
        <v>3775</v>
      </c>
      <c r="L241" s="68" t="s">
        <v>75</v>
      </c>
      <c r="M241" s="68" t="s">
        <v>7</v>
      </c>
      <c r="N241" s="69">
        <v>0</v>
      </c>
      <c r="O241" s="68">
        <v>1890</v>
      </c>
      <c r="P241" s="71">
        <v>41974</v>
      </c>
    </row>
    <row r="242" spans="1:16" ht="26.25" x14ac:dyDescent="0.25">
      <c r="A242" s="26" t="s">
        <v>12</v>
      </c>
      <c r="B242" s="30">
        <v>2</v>
      </c>
      <c r="C242" s="27">
        <f>B242/B$245</f>
        <v>5.8823529411764705E-2</v>
      </c>
      <c r="D242" s="32">
        <v>5</v>
      </c>
      <c r="E242" s="27">
        <f>D242/D$245</f>
        <v>1.8050541516245487E-2</v>
      </c>
      <c r="F242" s="413">
        <v>256570.32</v>
      </c>
      <c r="H242" s="96">
        <v>12</v>
      </c>
      <c r="I242" s="66">
        <v>190</v>
      </c>
      <c r="J242" s="66" t="s">
        <v>3784</v>
      </c>
      <c r="K242" s="67" t="s">
        <v>3775</v>
      </c>
      <c r="L242" s="68" t="s">
        <v>3785</v>
      </c>
      <c r="M242" s="68" t="s">
        <v>7</v>
      </c>
      <c r="N242" s="69">
        <v>0</v>
      </c>
      <c r="O242" s="68">
        <v>2064</v>
      </c>
      <c r="P242" s="71">
        <v>43252</v>
      </c>
    </row>
    <row r="243" spans="1:16" ht="26.25" x14ac:dyDescent="0.25">
      <c r="A243" s="804" t="s">
        <v>13</v>
      </c>
      <c r="B243" s="805">
        <f>SUM(B241:B242)</f>
        <v>8</v>
      </c>
      <c r="C243" s="806">
        <f t="shared" ref="C243:F243" si="21">SUM(C241:C242)</f>
        <v>0.23529411764705882</v>
      </c>
      <c r="D243" s="805">
        <f t="shared" si="21"/>
        <v>46</v>
      </c>
      <c r="E243" s="806">
        <f t="shared" si="21"/>
        <v>0.16606498194945848</v>
      </c>
      <c r="F243" s="807">
        <f t="shared" si="21"/>
        <v>552879.99</v>
      </c>
      <c r="G243" s="127"/>
      <c r="H243" s="96">
        <v>13</v>
      </c>
      <c r="I243" s="66">
        <v>920</v>
      </c>
      <c r="J243" s="66" t="s">
        <v>3786</v>
      </c>
      <c r="K243" s="67" t="s">
        <v>3787</v>
      </c>
      <c r="L243" s="68" t="s">
        <v>3788</v>
      </c>
      <c r="M243" s="68" t="s">
        <v>7</v>
      </c>
      <c r="N243" s="69">
        <v>0</v>
      </c>
      <c r="O243" s="68">
        <v>2068</v>
      </c>
      <c r="P243" s="71">
        <v>43617</v>
      </c>
    </row>
    <row r="244" spans="1:16" ht="26.25" x14ac:dyDescent="0.25">
      <c r="A244" s="44"/>
      <c r="B244" s="30"/>
      <c r="C244" s="45"/>
      <c r="D244" s="30"/>
      <c r="E244" s="46"/>
      <c r="F244" s="47"/>
      <c r="H244" s="96">
        <v>10</v>
      </c>
      <c r="I244" s="66">
        <v>34</v>
      </c>
      <c r="J244" s="66" t="s">
        <v>3789</v>
      </c>
      <c r="K244" s="67" t="s">
        <v>3790</v>
      </c>
      <c r="L244" s="68" t="s">
        <v>3791</v>
      </c>
      <c r="M244" s="68" t="s">
        <v>7</v>
      </c>
      <c r="N244" s="69">
        <v>0</v>
      </c>
      <c r="O244" s="68">
        <v>2069</v>
      </c>
      <c r="P244" s="71">
        <v>43252</v>
      </c>
    </row>
    <row r="245" spans="1:16" x14ac:dyDescent="0.25">
      <c r="A245" s="808" t="s">
        <v>2346</v>
      </c>
      <c r="B245" s="809">
        <f>SUM(B239,B243)</f>
        <v>34</v>
      </c>
      <c r="C245" s="806">
        <f>SUM(C239,C243)</f>
        <v>1</v>
      </c>
      <c r="D245" s="809">
        <f>SUM(D239,D243)</f>
        <v>277</v>
      </c>
      <c r="E245" s="806">
        <f>SUM(E239,E243)</f>
        <v>1</v>
      </c>
      <c r="F245" s="807">
        <f>SUM(F239,F243)</f>
        <v>552879.99</v>
      </c>
      <c r="H245" s="96">
        <v>11</v>
      </c>
      <c r="I245" s="66">
        <v>223</v>
      </c>
      <c r="J245" s="66" t="s">
        <v>3792</v>
      </c>
      <c r="K245" s="67" t="s">
        <v>3793</v>
      </c>
      <c r="L245" s="68" t="s">
        <v>3794</v>
      </c>
      <c r="M245" s="68" t="s">
        <v>7</v>
      </c>
      <c r="N245" s="69">
        <v>0</v>
      </c>
      <c r="O245" s="68">
        <v>2292</v>
      </c>
      <c r="P245" s="71">
        <v>43955</v>
      </c>
    </row>
    <row r="246" spans="1:16" ht="26.25" x14ac:dyDescent="0.25">
      <c r="D246" s="105"/>
      <c r="E246" s="376"/>
      <c r="F246" s="377"/>
      <c r="G246" s="127"/>
      <c r="H246" s="96">
        <v>15</v>
      </c>
      <c r="I246" s="66">
        <v>303</v>
      </c>
      <c r="J246" s="66" t="s">
        <v>778</v>
      </c>
      <c r="K246" s="67" t="s">
        <v>3775</v>
      </c>
      <c r="L246" s="68" t="s">
        <v>3795</v>
      </c>
      <c r="M246" s="68" t="s">
        <v>7</v>
      </c>
      <c r="N246" s="69">
        <v>0</v>
      </c>
      <c r="O246" s="68">
        <v>3135</v>
      </c>
      <c r="P246" s="71">
        <v>46235</v>
      </c>
    </row>
    <row r="247" spans="1:16" x14ac:dyDescent="0.25">
      <c r="D247" s="105"/>
      <c r="E247" s="376"/>
      <c r="F247" s="377"/>
      <c r="G247" s="127"/>
      <c r="H247" s="96">
        <v>1</v>
      </c>
      <c r="I247" s="66" t="s">
        <v>75</v>
      </c>
      <c r="J247" s="66" t="s">
        <v>75</v>
      </c>
      <c r="K247" s="67" t="s">
        <v>3775</v>
      </c>
      <c r="L247" s="68" t="s">
        <v>75</v>
      </c>
      <c r="M247" s="68" t="s">
        <v>8</v>
      </c>
      <c r="N247" s="69">
        <v>0</v>
      </c>
      <c r="O247" s="68">
        <v>1191</v>
      </c>
      <c r="P247" s="71">
        <v>45992</v>
      </c>
    </row>
    <row r="248" spans="1:16" x14ac:dyDescent="0.25">
      <c r="D248" s="105"/>
      <c r="E248" s="376"/>
      <c r="F248" s="377"/>
      <c r="G248" s="127"/>
      <c r="H248" s="96">
        <v>1</v>
      </c>
      <c r="I248" s="66" t="s">
        <v>75</v>
      </c>
      <c r="J248" s="66" t="s">
        <v>75</v>
      </c>
      <c r="K248" s="67" t="s">
        <v>3775</v>
      </c>
      <c r="L248" s="68" t="s">
        <v>75</v>
      </c>
      <c r="M248" s="68" t="s">
        <v>8</v>
      </c>
      <c r="N248" s="69">
        <v>0</v>
      </c>
      <c r="O248" s="68">
        <v>1191</v>
      </c>
      <c r="P248" s="71">
        <v>45992</v>
      </c>
    </row>
    <row r="249" spans="1:16" x14ac:dyDescent="0.25">
      <c r="D249" s="105"/>
      <c r="E249" s="376"/>
      <c r="F249" s="377"/>
      <c r="G249" s="127"/>
      <c r="H249" s="96">
        <v>1</v>
      </c>
      <c r="I249" s="66" t="s">
        <v>75</v>
      </c>
      <c r="J249" s="66" t="s">
        <v>75</v>
      </c>
      <c r="K249" s="67" t="s">
        <v>3775</v>
      </c>
      <c r="L249" s="68" t="s">
        <v>75</v>
      </c>
      <c r="M249" s="68" t="s">
        <v>8</v>
      </c>
      <c r="N249" s="69">
        <v>0</v>
      </c>
      <c r="O249" s="68">
        <v>1191</v>
      </c>
      <c r="P249" s="71">
        <v>45992</v>
      </c>
    </row>
    <row r="250" spans="1:16" x14ac:dyDescent="0.25">
      <c r="D250" s="105"/>
      <c r="E250" s="376"/>
      <c r="F250" s="377"/>
      <c r="G250" s="127"/>
      <c r="H250" s="96">
        <v>2</v>
      </c>
      <c r="I250" s="66" t="s">
        <v>75</v>
      </c>
      <c r="J250" s="66" t="s">
        <v>75</v>
      </c>
      <c r="K250" s="67" t="s">
        <v>3775</v>
      </c>
      <c r="L250" s="68" t="s">
        <v>75</v>
      </c>
      <c r="M250" s="68" t="s">
        <v>8</v>
      </c>
      <c r="N250" s="69">
        <v>0</v>
      </c>
      <c r="O250" s="68">
        <v>1890</v>
      </c>
      <c r="P250" s="71">
        <v>41974</v>
      </c>
    </row>
    <row r="251" spans="1:16" x14ac:dyDescent="0.25">
      <c r="D251" s="105"/>
      <c r="E251" s="376"/>
      <c r="F251" s="377"/>
      <c r="G251" s="127"/>
      <c r="H251" s="96">
        <v>4</v>
      </c>
      <c r="I251" s="66" t="s">
        <v>75</v>
      </c>
      <c r="J251" s="66" t="s">
        <v>75</v>
      </c>
      <c r="K251" s="67" t="s">
        <v>3775</v>
      </c>
      <c r="L251" s="68" t="s">
        <v>75</v>
      </c>
      <c r="M251" s="68" t="s">
        <v>8</v>
      </c>
      <c r="N251" s="69">
        <v>0</v>
      </c>
      <c r="O251" s="68">
        <v>1890</v>
      </c>
      <c r="P251" s="71">
        <v>41974</v>
      </c>
    </row>
    <row r="252" spans="1:16" x14ac:dyDescent="0.25">
      <c r="D252" s="105"/>
      <c r="E252" s="376"/>
      <c r="F252" s="377"/>
      <c r="G252" s="127"/>
      <c r="H252" s="96">
        <v>4</v>
      </c>
      <c r="I252" s="66" t="s">
        <v>75</v>
      </c>
      <c r="J252" s="66" t="s">
        <v>75</v>
      </c>
      <c r="K252" s="67" t="s">
        <v>3775</v>
      </c>
      <c r="L252" s="68" t="s">
        <v>75</v>
      </c>
      <c r="M252" s="68" t="s">
        <v>8</v>
      </c>
      <c r="N252" s="69">
        <v>0</v>
      </c>
      <c r="O252" s="68">
        <v>1890</v>
      </c>
      <c r="P252" s="71">
        <v>41974</v>
      </c>
    </row>
    <row r="253" spans="1:16" x14ac:dyDescent="0.25">
      <c r="D253" s="105"/>
      <c r="E253" s="376"/>
      <c r="F253" s="377"/>
      <c r="G253" s="127"/>
      <c r="H253" s="96">
        <v>21</v>
      </c>
      <c r="I253" s="66">
        <v>499</v>
      </c>
      <c r="J253" s="66" t="s">
        <v>3796</v>
      </c>
      <c r="K253" s="67" t="s">
        <v>3775</v>
      </c>
      <c r="L253" s="68" t="s">
        <v>3797</v>
      </c>
      <c r="M253" s="68" t="s">
        <v>8</v>
      </c>
      <c r="N253" s="69">
        <v>0</v>
      </c>
      <c r="O253" s="68">
        <v>1890</v>
      </c>
      <c r="P253" s="71">
        <v>41974</v>
      </c>
    </row>
    <row r="254" spans="1:16" x14ac:dyDescent="0.25">
      <c r="D254" s="105"/>
      <c r="E254" s="376"/>
      <c r="F254" s="377"/>
      <c r="G254" s="127"/>
      <c r="H254" s="96">
        <v>20</v>
      </c>
      <c r="I254" s="66">
        <v>627</v>
      </c>
      <c r="J254" s="66" t="s">
        <v>2288</v>
      </c>
      <c r="K254" s="67" t="s">
        <v>3775</v>
      </c>
      <c r="L254" s="68" t="s">
        <v>3798</v>
      </c>
      <c r="M254" s="68" t="s">
        <v>8</v>
      </c>
      <c r="N254" s="69">
        <v>0</v>
      </c>
      <c r="O254" s="68">
        <v>1891</v>
      </c>
      <c r="P254" s="71">
        <v>42309</v>
      </c>
    </row>
    <row r="255" spans="1:16" x14ac:dyDescent="0.25">
      <c r="D255" s="105"/>
      <c r="E255" s="376"/>
      <c r="F255" s="377"/>
      <c r="G255" s="127"/>
      <c r="H255" s="96">
        <v>15</v>
      </c>
      <c r="I255" s="66">
        <v>325</v>
      </c>
      <c r="J255" s="66" t="s">
        <v>78</v>
      </c>
      <c r="K255" s="67" t="s">
        <v>3799</v>
      </c>
      <c r="L255" s="68" t="s">
        <v>3800</v>
      </c>
      <c r="M255" s="68" t="s">
        <v>8</v>
      </c>
      <c r="N255" s="69">
        <v>0</v>
      </c>
      <c r="O255" s="68">
        <v>2065</v>
      </c>
      <c r="P255" s="71">
        <v>42430</v>
      </c>
    </row>
    <row r="256" spans="1:16" x14ac:dyDescent="0.25">
      <c r="D256" s="105"/>
      <c r="E256" s="376"/>
      <c r="F256" s="377"/>
      <c r="G256" s="127"/>
      <c r="H256" s="96">
        <v>1</v>
      </c>
      <c r="I256" s="66" t="s">
        <v>75</v>
      </c>
      <c r="J256" s="66" t="s">
        <v>75</v>
      </c>
      <c r="K256" s="67" t="s">
        <v>3775</v>
      </c>
      <c r="L256" s="68" t="s">
        <v>75</v>
      </c>
      <c r="M256" s="68" t="s">
        <v>9</v>
      </c>
      <c r="N256" s="69">
        <v>0</v>
      </c>
      <c r="O256" s="68">
        <v>1191</v>
      </c>
      <c r="P256" s="71">
        <v>45992</v>
      </c>
    </row>
    <row r="257" spans="1:16" x14ac:dyDescent="0.25">
      <c r="D257" s="105"/>
      <c r="E257" s="376"/>
      <c r="F257" s="821"/>
      <c r="G257" s="127"/>
      <c r="H257" s="96">
        <v>1</v>
      </c>
      <c r="I257" s="66" t="s">
        <v>75</v>
      </c>
      <c r="J257" s="66" t="s">
        <v>75</v>
      </c>
      <c r="K257" s="67" t="s">
        <v>3775</v>
      </c>
      <c r="L257" s="68" t="s">
        <v>75</v>
      </c>
      <c r="M257" s="68" t="s">
        <v>9</v>
      </c>
      <c r="N257" s="69">
        <v>0</v>
      </c>
      <c r="O257" s="68">
        <v>1191</v>
      </c>
      <c r="P257" s="71">
        <v>45992</v>
      </c>
    </row>
    <row r="258" spans="1:16" x14ac:dyDescent="0.25">
      <c r="D258" s="105"/>
      <c r="E258" s="376"/>
      <c r="F258" s="377"/>
      <c r="G258" s="127"/>
      <c r="H258" s="96">
        <v>2</v>
      </c>
      <c r="I258" s="66" t="s">
        <v>75</v>
      </c>
      <c r="J258" s="66" t="s">
        <v>75</v>
      </c>
      <c r="K258" s="67" t="s">
        <v>3775</v>
      </c>
      <c r="L258" s="68" t="s">
        <v>75</v>
      </c>
      <c r="M258" s="68" t="s">
        <v>9</v>
      </c>
      <c r="N258" s="69">
        <v>0</v>
      </c>
      <c r="O258" s="68">
        <v>1890</v>
      </c>
      <c r="P258" s="71">
        <v>41974</v>
      </c>
    </row>
    <row r="259" spans="1:16" x14ac:dyDescent="0.25">
      <c r="D259" s="105"/>
      <c r="E259" s="376"/>
      <c r="F259" s="377"/>
      <c r="G259" s="127"/>
      <c r="H259" s="96">
        <v>4</v>
      </c>
      <c r="I259" s="66" t="s">
        <v>75</v>
      </c>
      <c r="J259" s="66" t="s">
        <v>75</v>
      </c>
      <c r="K259" s="67" t="s">
        <v>3775</v>
      </c>
      <c r="L259" s="68" t="s">
        <v>75</v>
      </c>
      <c r="M259" s="68" t="s">
        <v>9</v>
      </c>
      <c r="N259" s="69">
        <v>0</v>
      </c>
      <c r="O259" s="68">
        <v>1890</v>
      </c>
      <c r="P259" s="71">
        <v>41974</v>
      </c>
    </row>
    <row r="260" spans="1:16" ht="26.25" x14ac:dyDescent="0.25">
      <c r="D260" s="105"/>
      <c r="E260" s="376"/>
      <c r="F260" s="377"/>
      <c r="G260" s="127"/>
      <c r="H260" s="96">
        <v>15</v>
      </c>
      <c r="I260" s="66">
        <v>215</v>
      </c>
      <c r="J260" s="66" t="s">
        <v>2154</v>
      </c>
      <c r="K260" s="67" t="s">
        <v>3775</v>
      </c>
      <c r="L260" s="68" t="s">
        <v>3801</v>
      </c>
      <c r="M260" s="68" t="s">
        <v>9</v>
      </c>
      <c r="N260" s="69">
        <v>0</v>
      </c>
      <c r="O260" s="68">
        <v>2064</v>
      </c>
      <c r="P260" s="71">
        <v>43252</v>
      </c>
    </row>
    <row r="261" spans="1:16" ht="26.25" x14ac:dyDescent="0.25">
      <c r="D261" s="105"/>
      <c r="E261" s="376"/>
      <c r="F261" s="377"/>
      <c r="G261" s="127"/>
      <c r="H261" s="96">
        <v>11</v>
      </c>
      <c r="I261" s="66">
        <v>322</v>
      </c>
      <c r="J261" s="66" t="s">
        <v>3802</v>
      </c>
      <c r="K261" s="67" t="s">
        <v>3787</v>
      </c>
      <c r="L261" s="68" t="s">
        <v>3788</v>
      </c>
      <c r="M261" s="68" t="s">
        <v>9</v>
      </c>
      <c r="N261" s="69">
        <v>0</v>
      </c>
      <c r="O261" s="68">
        <v>2969</v>
      </c>
      <c r="P261" s="71">
        <v>45870</v>
      </c>
    </row>
    <row r="262" spans="1:16" x14ac:dyDescent="0.25">
      <c r="D262" s="105"/>
      <c r="E262" s="376"/>
      <c r="F262" s="377"/>
      <c r="G262" s="127"/>
      <c r="H262" s="96">
        <v>1</v>
      </c>
      <c r="I262" s="66" t="s">
        <v>75</v>
      </c>
      <c r="J262" s="66" t="s">
        <v>75</v>
      </c>
      <c r="K262" s="67" t="s">
        <v>3775</v>
      </c>
      <c r="L262" s="68" t="s">
        <v>75</v>
      </c>
      <c r="M262" s="68" t="s">
        <v>11</v>
      </c>
      <c r="N262" s="69">
        <v>20695.967445000002</v>
      </c>
      <c r="O262" s="68">
        <v>1191</v>
      </c>
      <c r="P262" s="71">
        <v>45992</v>
      </c>
    </row>
    <row r="263" spans="1:16" x14ac:dyDescent="0.25">
      <c r="D263" s="102"/>
      <c r="E263" s="387"/>
      <c r="F263" s="377"/>
      <c r="G263" s="314"/>
      <c r="H263" s="96">
        <v>1</v>
      </c>
      <c r="I263" s="66" t="s">
        <v>75</v>
      </c>
      <c r="J263" s="66" t="s">
        <v>75</v>
      </c>
      <c r="K263" s="67" t="s">
        <v>3775</v>
      </c>
      <c r="L263" s="68" t="s">
        <v>75</v>
      </c>
      <c r="M263" s="68" t="s">
        <v>11</v>
      </c>
      <c r="N263" s="69">
        <v>10793.119445</v>
      </c>
      <c r="O263" s="68">
        <v>1191</v>
      </c>
      <c r="P263" s="71">
        <v>45992</v>
      </c>
    </row>
    <row r="264" spans="1:16" x14ac:dyDescent="0.25">
      <c r="D264" s="105"/>
      <c r="E264" s="376"/>
      <c r="F264" s="377"/>
      <c r="G264" s="127"/>
      <c r="H264" s="96">
        <v>1</v>
      </c>
      <c r="I264" s="66" t="s">
        <v>75</v>
      </c>
      <c r="J264" s="66" t="s">
        <v>75</v>
      </c>
      <c r="K264" s="67" t="s">
        <v>3775</v>
      </c>
      <c r="L264" s="68" t="s">
        <v>75</v>
      </c>
      <c r="M264" s="68" t="s">
        <v>11</v>
      </c>
      <c r="N264" s="69">
        <v>2324.8511449999996</v>
      </c>
      <c r="O264" s="68">
        <v>1191</v>
      </c>
      <c r="P264" s="71">
        <v>45992</v>
      </c>
    </row>
    <row r="265" spans="1:16" x14ac:dyDescent="0.25">
      <c r="D265" s="105"/>
      <c r="E265" s="376"/>
      <c r="F265" s="377"/>
      <c r="G265" s="127"/>
      <c r="H265" s="96">
        <v>4</v>
      </c>
      <c r="I265" s="66" t="s">
        <v>75</v>
      </c>
      <c r="J265" s="66" t="s">
        <v>75</v>
      </c>
      <c r="K265" s="67" t="s">
        <v>3775</v>
      </c>
      <c r="L265" s="68" t="s">
        <v>75</v>
      </c>
      <c r="M265" s="68" t="s">
        <v>11</v>
      </c>
      <c r="N265" s="69">
        <v>110588.559785</v>
      </c>
      <c r="O265" s="68">
        <v>1192</v>
      </c>
      <c r="P265" s="71">
        <v>45992</v>
      </c>
    </row>
    <row r="266" spans="1:16" x14ac:dyDescent="0.25">
      <c r="D266" s="105"/>
      <c r="E266" s="376"/>
      <c r="F266" s="377"/>
      <c r="G266" s="127"/>
      <c r="H266" s="96">
        <v>4</v>
      </c>
      <c r="I266" s="66" t="s">
        <v>75</v>
      </c>
      <c r="J266" s="66" t="s">
        <v>75</v>
      </c>
      <c r="K266" s="67" t="s">
        <v>3775</v>
      </c>
      <c r="L266" s="68" t="s">
        <v>75</v>
      </c>
      <c r="M266" s="68" t="s">
        <v>11</v>
      </c>
      <c r="N266" s="69">
        <v>106577.47908500001</v>
      </c>
      <c r="O266" s="68">
        <v>1192</v>
      </c>
      <c r="P266" s="71">
        <v>45992</v>
      </c>
    </row>
    <row r="267" spans="1:16" ht="26.25" x14ac:dyDescent="0.25">
      <c r="D267" s="105"/>
      <c r="E267" s="376"/>
      <c r="F267" s="377"/>
      <c r="G267" s="127"/>
      <c r="H267" s="96">
        <v>30</v>
      </c>
      <c r="I267" s="66">
        <v>66</v>
      </c>
      <c r="J267" s="66" t="s">
        <v>3803</v>
      </c>
      <c r="K267" s="67" t="s">
        <v>3775</v>
      </c>
      <c r="L267" s="68" t="s">
        <v>3804</v>
      </c>
      <c r="M267" s="68" t="s">
        <v>11</v>
      </c>
      <c r="N267" s="69">
        <v>45329.697075000004</v>
      </c>
      <c r="O267" s="68">
        <v>2293</v>
      </c>
      <c r="P267" s="71">
        <v>43862</v>
      </c>
    </row>
    <row r="268" spans="1:16" x14ac:dyDescent="0.25">
      <c r="D268" s="105"/>
      <c r="E268" s="376"/>
      <c r="F268" s="377"/>
      <c r="G268" s="316"/>
      <c r="H268" s="96">
        <v>1</v>
      </c>
      <c r="I268" s="66" t="s">
        <v>75</v>
      </c>
      <c r="J268" s="66" t="s">
        <v>75</v>
      </c>
      <c r="K268" s="67" t="s">
        <v>3775</v>
      </c>
      <c r="L268" s="68" t="s">
        <v>75</v>
      </c>
      <c r="M268" s="68" t="s">
        <v>12</v>
      </c>
      <c r="N268" s="69">
        <v>74327.949945</v>
      </c>
      <c r="O268" s="68">
        <v>1191</v>
      </c>
      <c r="P268" s="71">
        <v>45992</v>
      </c>
    </row>
    <row r="269" spans="1:16" x14ac:dyDescent="0.25">
      <c r="D269" s="105"/>
      <c r="E269" s="376"/>
      <c r="F269" s="377"/>
      <c r="G269" s="316"/>
      <c r="H269" s="96">
        <v>4</v>
      </c>
      <c r="I269" s="66" t="s">
        <v>75</v>
      </c>
      <c r="J269" s="66" t="s">
        <v>75</v>
      </c>
      <c r="K269" s="67" t="s">
        <v>3775</v>
      </c>
      <c r="L269" s="68" t="s">
        <v>75</v>
      </c>
      <c r="M269" s="68" t="s">
        <v>12</v>
      </c>
      <c r="N269" s="69">
        <v>182242.36908500001</v>
      </c>
      <c r="O269" s="68">
        <v>1192</v>
      </c>
      <c r="P269" s="71">
        <v>45992</v>
      </c>
    </row>
    <row r="270" spans="1:16" ht="15.75" thickBot="1" x14ac:dyDescent="0.3"/>
    <row r="271" spans="1:16" ht="45.75" customHeight="1" thickBot="1" x14ac:dyDescent="0.3">
      <c r="A271" s="811" t="s">
        <v>3805</v>
      </c>
      <c r="B271" s="50"/>
      <c r="C271" s="178"/>
      <c r="D271" s="9"/>
      <c r="E271" s="176"/>
      <c r="F271" s="10"/>
    </row>
    <row r="272" spans="1:16" ht="16.5" thickTop="1" thickBot="1" x14ac:dyDescent="0.3">
      <c r="A272" s="11"/>
      <c r="B272" s="12"/>
      <c r="C272" s="176"/>
      <c r="D272" s="9"/>
      <c r="E272" s="176"/>
      <c r="F272" s="10"/>
    </row>
    <row r="273" spans="1:16" ht="45.75" customHeight="1" thickTop="1" thickBot="1" x14ac:dyDescent="0.3">
      <c r="A273" s="812" t="s">
        <v>16</v>
      </c>
      <c r="B273" s="12"/>
      <c r="C273" s="176"/>
      <c r="D273" s="9"/>
      <c r="E273" s="176"/>
      <c r="F273" s="10"/>
      <c r="H273" s="813" t="s">
        <v>17</v>
      </c>
      <c r="I273" s="54"/>
    </row>
    <row r="274" spans="1:16" ht="16.5" thickTop="1" thickBot="1" x14ac:dyDescent="0.3">
      <c r="A274" s="11"/>
      <c r="B274" s="12"/>
      <c r="C274" s="176"/>
      <c r="D274" s="9"/>
      <c r="E274" s="178"/>
      <c r="F274" s="14"/>
    </row>
    <row r="275" spans="1:16" ht="45.75" customHeight="1" thickTop="1" thickBot="1" x14ac:dyDescent="0.3">
      <c r="A275" s="798" t="s">
        <v>2</v>
      </c>
      <c r="B275" s="799" t="s">
        <v>3</v>
      </c>
      <c r="C275" s="800" t="s">
        <v>4</v>
      </c>
      <c r="D275" s="801" t="s">
        <v>5</v>
      </c>
      <c r="E275" s="802" t="s">
        <v>4</v>
      </c>
      <c r="F275" s="803" t="s">
        <v>6</v>
      </c>
      <c r="G275" s="55"/>
      <c r="H275" s="814" t="s">
        <v>18</v>
      </c>
      <c r="I275" s="815" t="s">
        <v>19</v>
      </c>
      <c r="J275" s="816" t="s">
        <v>20</v>
      </c>
      <c r="K275" s="816" t="s">
        <v>21</v>
      </c>
      <c r="L275" s="816" t="s">
        <v>22</v>
      </c>
      <c r="M275" s="816" t="s">
        <v>23</v>
      </c>
      <c r="N275" s="817" t="s">
        <v>6</v>
      </c>
      <c r="O275" s="816" t="s">
        <v>24</v>
      </c>
      <c r="P275" s="818" t="s">
        <v>25</v>
      </c>
    </row>
    <row r="276" spans="1:16" ht="15.75" thickTop="1" x14ac:dyDescent="0.25">
      <c r="A276" s="20" t="s">
        <v>7</v>
      </c>
      <c r="B276" s="21">
        <v>13</v>
      </c>
      <c r="C276" s="27">
        <f>B276/B$285</f>
        <v>0.59090909090909094</v>
      </c>
      <c r="D276" s="23">
        <v>66</v>
      </c>
      <c r="E276" s="27">
        <f>D276/D$285</f>
        <v>0.32835820895522388</v>
      </c>
      <c r="F276" s="24"/>
      <c r="H276" s="96">
        <v>6</v>
      </c>
      <c r="I276" s="66">
        <v>160</v>
      </c>
      <c r="J276" s="66" t="s">
        <v>3806</v>
      </c>
      <c r="K276" s="67" t="s">
        <v>3807</v>
      </c>
      <c r="L276" s="68" t="s">
        <v>3808</v>
      </c>
      <c r="M276" s="68" t="s">
        <v>7</v>
      </c>
      <c r="N276" s="69">
        <v>0</v>
      </c>
      <c r="O276" s="68">
        <v>1190</v>
      </c>
      <c r="P276" s="71">
        <v>45505</v>
      </c>
    </row>
    <row r="277" spans="1:16" x14ac:dyDescent="0.25">
      <c r="A277" s="25" t="s">
        <v>8</v>
      </c>
      <c r="B277" s="26">
        <v>2</v>
      </c>
      <c r="C277" s="27">
        <f>B277/B$285</f>
        <v>9.0909090909090912E-2</v>
      </c>
      <c r="D277" s="28">
        <v>38</v>
      </c>
      <c r="E277" s="27">
        <f>D277/D$285</f>
        <v>0.1890547263681592</v>
      </c>
      <c r="F277" s="29"/>
      <c r="H277" s="96">
        <v>6</v>
      </c>
      <c r="I277" s="66">
        <v>1190</v>
      </c>
      <c r="J277" s="66" t="s">
        <v>3809</v>
      </c>
      <c r="K277" s="67" t="s">
        <v>3807</v>
      </c>
      <c r="L277" s="68" t="s">
        <v>3808</v>
      </c>
      <c r="M277" s="68" t="s">
        <v>7</v>
      </c>
      <c r="N277" s="69">
        <v>0</v>
      </c>
      <c r="O277" s="68">
        <v>1190</v>
      </c>
      <c r="P277" s="71">
        <v>45505</v>
      </c>
    </row>
    <row r="278" spans="1:16" x14ac:dyDescent="0.25">
      <c r="A278" s="25" t="s">
        <v>9</v>
      </c>
      <c r="B278" s="30">
        <v>3</v>
      </c>
      <c r="C278" s="27">
        <f>B278/B$285</f>
        <v>0.13636363636363635</v>
      </c>
      <c r="D278" s="32">
        <v>47</v>
      </c>
      <c r="E278" s="27">
        <f>D278/D$285</f>
        <v>0.23383084577114427</v>
      </c>
      <c r="F278" s="29"/>
      <c r="H278" s="96">
        <v>4</v>
      </c>
      <c r="I278" s="66" t="s">
        <v>75</v>
      </c>
      <c r="J278" s="66" t="s">
        <v>75</v>
      </c>
      <c r="K278" s="67" t="s">
        <v>3807</v>
      </c>
      <c r="L278" s="68" t="s">
        <v>75</v>
      </c>
      <c r="M278" s="68" t="s">
        <v>7</v>
      </c>
      <c r="N278" s="69">
        <v>0</v>
      </c>
      <c r="O278" s="68">
        <v>1190</v>
      </c>
      <c r="P278" s="71">
        <v>45505</v>
      </c>
    </row>
    <row r="279" spans="1:16" x14ac:dyDescent="0.25">
      <c r="A279" s="804" t="s">
        <v>10</v>
      </c>
      <c r="B279" s="805">
        <f>SUM(B276:B278)</f>
        <v>18</v>
      </c>
      <c r="C279" s="806">
        <f t="shared" ref="C279:F279" si="22">SUM(C276:C278)</f>
        <v>0.81818181818181823</v>
      </c>
      <c r="D279" s="805">
        <f t="shared" si="22"/>
        <v>151</v>
      </c>
      <c r="E279" s="806">
        <f t="shared" si="22"/>
        <v>0.75124378109452739</v>
      </c>
      <c r="F279" s="807">
        <f t="shared" si="22"/>
        <v>0</v>
      </c>
      <c r="H279" s="96">
        <v>6</v>
      </c>
      <c r="I279" s="66">
        <v>180</v>
      </c>
      <c r="J279" s="66" t="s">
        <v>3806</v>
      </c>
      <c r="K279" s="67" t="s">
        <v>3807</v>
      </c>
      <c r="L279" s="68" t="s">
        <v>3808</v>
      </c>
      <c r="M279" s="68" t="s">
        <v>7</v>
      </c>
      <c r="N279" s="69">
        <v>0</v>
      </c>
      <c r="O279" s="68">
        <v>1190</v>
      </c>
      <c r="P279" s="71">
        <v>45505</v>
      </c>
    </row>
    <row r="280" spans="1:16" x14ac:dyDescent="0.25">
      <c r="A280" s="26"/>
      <c r="B280" s="30"/>
      <c r="C280" s="39"/>
      <c r="D280" s="30"/>
      <c r="E280" s="40"/>
      <c r="F280" s="41"/>
      <c r="H280" s="96">
        <v>4</v>
      </c>
      <c r="I280" s="66" t="s">
        <v>75</v>
      </c>
      <c r="J280" s="66" t="s">
        <v>75</v>
      </c>
      <c r="K280" s="67" t="s">
        <v>3807</v>
      </c>
      <c r="L280" s="68" t="s">
        <v>75</v>
      </c>
      <c r="M280" s="68" t="s">
        <v>7</v>
      </c>
      <c r="N280" s="69">
        <v>0</v>
      </c>
      <c r="O280" s="68">
        <v>1190</v>
      </c>
      <c r="P280" s="71">
        <v>45505</v>
      </c>
    </row>
    <row r="281" spans="1:16" x14ac:dyDescent="0.25">
      <c r="A281" s="26" t="s">
        <v>11</v>
      </c>
      <c r="B281" s="30">
        <v>3</v>
      </c>
      <c r="C281" s="27">
        <f>B281/B$285</f>
        <v>0.13636363636363635</v>
      </c>
      <c r="D281" s="32">
        <v>39</v>
      </c>
      <c r="E281" s="27">
        <f>D281/D$285</f>
        <v>0.19402985074626866</v>
      </c>
      <c r="F281" s="413">
        <v>702343.92</v>
      </c>
      <c r="H281" s="96">
        <v>2</v>
      </c>
      <c r="I281" s="66" t="s">
        <v>75</v>
      </c>
      <c r="J281" s="66" t="s">
        <v>75</v>
      </c>
      <c r="K281" s="67" t="s">
        <v>3807</v>
      </c>
      <c r="L281" s="68" t="s">
        <v>75</v>
      </c>
      <c r="M281" s="68" t="s">
        <v>7</v>
      </c>
      <c r="N281" s="69">
        <v>0</v>
      </c>
      <c r="O281" s="68">
        <v>1190</v>
      </c>
      <c r="P281" s="71">
        <v>45505</v>
      </c>
    </row>
    <row r="282" spans="1:16" x14ac:dyDescent="0.25">
      <c r="A282" s="26" t="s">
        <v>12</v>
      </c>
      <c r="B282" s="30">
        <v>1</v>
      </c>
      <c r="C282" s="27">
        <f>B282/B$285</f>
        <v>4.5454545454545456E-2</v>
      </c>
      <c r="D282" s="32">
        <v>11</v>
      </c>
      <c r="E282" s="27">
        <f>D282/D$285</f>
        <v>5.4726368159203981E-2</v>
      </c>
      <c r="F282" s="413">
        <v>408356.22</v>
      </c>
      <c r="H282" s="96">
        <v>2</v>
      </c>
      <c r="I282" s="66" t="s">
        <v>75</v>
      </c>
      <c r="J282" s="66" t="s">
        <v>75</v>
      </c>
      <c r="K282" s="67" t="s">
        <v>3807</v>
      </c>
      <c r="L282" s="68" t="s">
        <v>75</v>
      </c>
      <c r="M282" s="68" t="s">
        <v>7</v>
      </c>
      <c r="N282" s="69">
        <v>0</v>
      </c>
      <c r="O282" s="68">
        <v>1190</v>
      </c>
      <c r="P282" s="71">
        <v>45505</v>
      </c>
    </row>
    <row r="283" spans="1:16" x14ac:dyDescent="0.25">
      <c r="A283" s="804" t="s">
        <v>13</v>
      </c>
      <c r="B283" s="805">
        <f>SUM(B281:B282)</f>
        <v>4</v>
      </c>
      <c r="C283" s="806">
        <f t="shared" ref="C283:F283" si="23">SUM(C281:C282)</f>
        <v>0.18181818181818182</v>
      </c>
      <c r="D283" s="805">
        <f t="shared" si="23"/>
        <v>50</v>
      </c>
      <c r="E283" s="806">
        <f t="shared" si="23"/>
        <v>0.24875621890547264</v>
      </c>
      <c r="F283" s="807">
        <f t="shared" si="23"/>
        <v>1110700.1400000001</v>
      </c>
      <c r="G283" s="127"/>
      <c r="H283" s="96">
        <v>2</v>
      </c>
      <c r="I283" s="66" t="s">
        <v>75</v>
      </c>
      <c r="J283" s="66" t="s">
        <v>75</v>
      </c>
      <c r="K283" s="67" t="s">
        <v>3807</v>
      </c>
      <c r="L283" s="68" t="s">
        <v>75</v>
      </c>
      <c r="M283" s="68" t="s">
        <v>7</v>
      </c>
      <c r="N283" s="69">
        <v>0</v>
      </c>
      <c r="O283" s="68">
        <v>1190</v>
      </c>
      <c r="P283" s="71">
        <v>45505</v>
      </c>
    </row>
    <row r="284" spans="1:16" x14ac:dyDescent="0.25">
      <c r="A284" s="44"/>
      <c r="B284" s="30"/>
      <c r="C284" s="45"/>
      <c r="D284" s="30"/>
      <c r="E284" s="46"/>
      <c r="F284" s="47"/>
      <c r="H284" s="96">
        <v>6</v>
      </c>
      <c r="I284" s="66">
        <v>1130</v>
      </c>
      <c r="J284" s="66" t="s">
        <v>3809</v>
      </c>
      <c r="K284" s="67" t="s">
        <v>3807</v>
      </c>
      <c r="L284" s="68" t="s">
        <v>3808</v>
      </c>
      <c r="M284" s="68" t="s">
        <v>7</v>
      </c>
      <c r="N284" s="69">
        <v>0</v>
      </c>
      <c r="O284" s="68">
        <v>1190</v>
      </c>
      <c r="P284" s="71">
        <v>45505</v>
      </c>
    </row>
    <row r="285" spans="1:16" x14ac:dyDescent="0.25">
      <c r="A285" s="808" t="s">
        <v>2346</v>
      </c>
      <c r="B285" s="809">
        <f>SUM(B279,B283)</f>
        <v>22</v>
      </c>
      <c r="C285" s="806">
        <f t="shared" ref="C285:F285" si="24">SUM(C279,C283)</f>
        <v>1</v>
      </c>
      <c r="D285" s="809">
        <f t="shared" si="24"/>
        <v>201</v>
      </c>
      <c r="E285" s="806">
        <f t="shared" si="24"/>
        <v>1</v>
      </c>
      <c r="F285" s="807">
        <f t="shared" si="24"/>
        <v>1110700.1400000001</v>
      </c>
      <c r="H285" s="96">
        <v>6</v>
      </c>
      <c r="I285" s="66">
        <v>1132</v>
      </c>
      <c r="J285" s="66" t="s">
        <v>3809</v>
      </c>
      <c r="K285" s="67" t="s">
        <v>3807</v>
      </c>
      <c r="L285" s="68" t="s">
        <v>3808</v>
      </c>
      <c r="M285" s="68" t="s">
        <v>7</v>
      </c>
      <c r="N285" s="69">
        <v>0</v>
      </c>
      <c r="O285" s="68">
        <v>1190</v>
      </c>
      <c r="P285" s="71">
        <v>45505</v>
      </c>
    </row>
    <row r="286" spans="1:16" x14ac:dyDescent="0.25">
      <c r="D286" s="105"/>
      <c r="E286" s="376"/>
      <c r="F286" s="377"/>
      <c r="G286" s="316"/>
      <c r="H286" s="96">
        <v>6</v>
      </c>
      <c r="I286" s="66">
        <v>1134</v>
      </c>
      <c r="J286" s="66" t="s">
        <v>3809</v>
      </c>
      <c r="K286" s="67" t="s">
        <v>3807</v>
      </c>
      <c r="L286" s="68" t="s">
        <v>3808</v>
      </c>
      <c r="M286" s="68" t="s">
        <v>7</v>
      </c>
      <c r="N286" s="69">
        <v>0</v>
      </c>
      <c r="O286" s="68">
        <v>1190</v>
      </c>
      <c r="P286" s="71">
        <v>45505</v>
      </c>
    </row>
    <row r="287" spans="1:16" x14ac:dyDescent="0.25">
      <c r="H287" s="96">
        <v>10</v>
      </c>
      <c r="I287" s="66">
        <v>193</v>
      </c>
      <c r="J287" s="66" t="s">
        <v>194</v>
      </c>
      <c r="K287" s="67" t="s">
        <v>3810</v>
      </c>
      <c r="L287" s="68" t="s">
        <v>3811</v>
      </c>
      <c r="M287" s="68" t="s">
        <v>7</v>
      </c>
      <c r="N287" s="69">
        <v>0</v>
      </c>
      <c r="O287" s="68">
        <v>2285</v>
      </c>
      <c r="P287" s="71">
        <v>43862</v>
      </c>
    </row>
    <row r="288" spans="1:16" ht="26.25" x14ac:dyDescent="0.25">
      <c r="C288" s="604"/>
      <c r="H288" s="96">
        <v>6</v>
      </c>
      <c r="I288" s="66">
        <v>18</v>
      </c>
      <c r="J288" s="66" t="s">
        <v>2429</v>
      </c>
      <c r="K288" s="67" t="s">
        <v>3812</v>
      </c>
      <c r="L288" s="68" t="s">
        <v>3813</v>
      </c>
      <c r="M288" s="68" t="s">
        <v>7</v>
      </c>
      <c r="N288" s="69">
        <v>0</v>
      </c>
      <c r="O288" s="68">
        <v>2966</v>
      </c>
      <c r="P288" s="71">
        <v>45627</v>
      </c>
    </row>
    <row r="289" spans="1:16" ht="26.25" x14ac:dyDescent="0.25">
      <c r="H289" s="96">
        <v>25</v>
      </c>
      <c r="I289" s="66">
        <v>147</v>
      </c>
      <c r="J289" s="66" t="s">
        <v>3814</v>
      </c>
      <c r="K289" s="67" t="s">
        <v>3807</v>
      </c>
      <c r="L289" s="68" t="s">
        <v>3808</v>
      </c>
      <c r="M289" s="68" t="s">
        <v>8</v>
      </c>
      <c r="N289" s="69">
        <v>0</v>
      </c>
      <c r="O289" s="68">
        <v>1664</v>
      </c>
      <c r="P289" s="71">
        <v>47300</v>
      </c>
    </row>
    <row r="290" spans="1:16" ht="26.25" x14ac:dyDescent="0.25">
      <c r="B290" s="223"/>
      <c r="H290" s="96">
        <v>13</v>
      </c>
      <c r="I290" s="66">
        <v>7</v>
      </c>
      <c r="J290" s="66" t="s">
        <v>3815</v>
      </c>
      <c r="K290" s="67" t="s">
        <v>3812</v>
      </c>
      <c r="L290" s="68" t="s">
        <v>3813</v>
      </c>
      <c r="M290" s="68" t="s">
        <v>8</v>
      </c>
      <c r="N290" s="69">
        <v>0</v>
      </c>
      <c r="O290" s="68">
        <v>1871</v>
      </c>
      <c r="P290" s="71">
        <v>41974</v>
      </c>
    </row>
    <row r="291" spans="1:16" x14ac:dyDescent="0.25">
      <c r="D291" s="105"/>
      <c r="E291" s="376"/>
      <c r="F291" s="377"/>
      <c r="G291" s="127"/>
      <c r="H291" s="96">
        <v>22</v>
      </c>
      <c r="I291" s="66">
        <v>207</v>
      </c>
      <c r="J291" s="66" t="s">
        <v>3816</v>
      </c>
      <c r="K291" s="67" t="s">
        <v>3817</v>
      </c>
      <c r="L291" s="68" t="s">
        <v>3818</v>
      </c>
      <c r="M291" s="68" t="s">
        <v>9</v>
      </c>
      <c r="N291" s="69">
        <v>0</v>
      </c>
      <c r="O291" s="68">
        <v>1673</v>
      </c>
      <c r="P291" s="71">
        <v>47119</v>
      </c>
    </row>
    <row r="292" spans="1:16" x14ac:dyDescent="0.25">
      <c r="D292" s="105"/>
      <c r="E292" s="376"/>
      <c r="F292" s="377"/>
      <c r="G292" s="127"/>
      <c r="H292" s="96">
        <v>20</v>
      </c>
      <c r="I292" s="66">
        <v>104</v>
      </c>
      <c r="J292" s="66" t="s">
        <v>2677</v>
      </c>
      <c r="K292" s="67" t="s">
        <v>3819</v>
      </c>
      <c r="L292" s="68" t="s">
        <v>3820</v>
      </c>
      <c r="M292" s="68" t="s">
        <v>9</v>
      </c>
      <c r="N292" s="69">
        <v>0</v>
      </c>
      <c r="O292" s="68">
        <v>1675</v>
      </c>
      <c r="P292" s="71">
        <v>46844</v>
      </c>
    </row>
    <row r="293" spans="1:16" ht="26.25" x14ac:dyDescent="0.25">
      <c r="C293" s="228"/>
      <c r="G293" s="136"/>
      <c r="H293" s="96">
        <v>5</v>
      </c>
      <c r="I293" s="66">
        <v>105</v>
      </c>
      <c r="J293" s="66" t="s">
        <v>3821</v>
      </c>
      <c r="K293" s="67" t="s">
        <v>3822</v>
      </c>
      <c r="L293" s="68" t="s">
        <v>3823</v>
      </c>
      <c r="M293" s="68" t="s">
        <v>9</v>
      </c>
      <c r="N293" s="69">
        <v>0</v>
      </c>
      <c r="O293" s="68">
        <v>2861</v>
      </c>
      <c r="P293" s="71">
        <v>45323</v>
      </c>
    </row>
    <row r="294" spans="1:16" x14ac:dyDescent="0.25">
      <c r="H294" s="96">
        <v>28</v>
      </c>
      <c r="I294" s="66">
        <v>225</v>
      </c>
      <c r="J294" s="66" t="s">
        <v>3824</v>
      </c>
      <c r="K294" s="67" t="s">
        <v>3825</v>
      </c>
      <c r="L294" s="68" t="s">
        <v>3826</v>
      </c>
      <c r="M294" s="68" t="s">
        <v>11</v>
      </c>
      <c r="N294" s="69">
        <v>543189.89119000011</v>
      </c>
      <c r="O294" s="68">
        <v>1266</v>
      </c>
      <c r="P294" s="71">
        <v>45627</v>
      </c>
    </row>
    <row r="295" spans="1:16" x14ac:dyDescent="0.25">
      <c r="B295" s="223"/>
      <c r="H295" s="96">
        <v>5</v>
      </c>
      <c r="I295" s="66">
        <v>208</v>
      </c>
      <c r="J295" s="66" t="s">
        <v>586</v>
      </c>
      <c r="K295" s="67" t="s">
        <v>3825</v>
      </c>
      <c r="L295" s="68" t="s">
        <v>3826</v>
      </c>
      <c r="M295" s="68" t="s">
        <v>11</v>
      </c>
      <c r="N295" s="69">
        <v>71274.061040000001</v>
      </c>
      <c r="O295" s="68">
        <v>2860</v>
      </c>
      <c r="P295" s="71">
        <v>45597</v>
      </c>
    </row>
    <row r="296" spans="1:16" ht="26.25" x14ac:dyDescent="0.25">
      <c r="D296" s="105"/>
      <c r="E296" s="376"/>
      <c r="F296" s="377"/>
      <c r="G296" s="127"/>
      <c r="H296" s="96">
        <v>6</v>
      </c>
      <c r="I296" s="66">
        <v>17</v>
      </c>
      <c r="J296" s="66" t="s">
        <v>1800</v>
      </c>
      <c r="K296" s="67" t="s">
        <v>3827</v>
      </c>
      <c r="L296" s="68" t="s">
        <v>3828</v>
      </c>
      <c r="M296" s="68" t="s">
        <v>11</v>
      </c>
      <c r="N296" s="69">
        <v>87879.96504000001</v>
      </c>
      <c r="O296" s="68">
        <v>3133</v>
      </c>
      <c r="P296" s="71">
        <v>46661</v>
      </c>
    </row>
    <row r="297" spans="1:16" x14ac:dyDescent="0.25">
      <c r="H297" s="96">
        <v>11</v>
      </c>
      <c r="I297" s="66">
        <v>35</v>
      </c>
      <c r="J297" s="66" t="s">
        <v>1727</v>
      </c>
      <c r="K297" s="67" t="s">
        <v>3829</v>
      </c>
      <c r="L297" s="68" t="s">
        <v>3830</v>
      </c>
      <c r="M297" s="68" t="s">
        <v>12</v>
      </c>
      <c r="N297" s="69">
        <v>408356.216105</v>
      </c>
      <c r="O297" s="68">
        <v>3132</v>
      </c>
      <c r="P297" s="71">
        <v>46143</v>
      </c>
    </row>
    <row r="298" spans="1:16" ht="15.75" thickBot="1" x14ac:dyDescent="0.3"/>
    <row r="299" spans="1:16" ht="45.75" customHeight="1" thickBot="1" x14ac:dyDescent="0.3">
      <c r="A299" s="811" t="s">
        <v>3831</v>
      </c>
      <c r="B299" s="50"/>
      <c r="C299" s="178"/>
      <c r="D299" s="9"/>
      <c r="E299" s="176"/>
      <c r="F299" s="10"/>
    </row>
    <row r="300" spans="1:16" ht="16.5" thickTop="1" thickBot="1" x14ac:dyDescent="0.3">
      <c r="A300" s="11"/>
      <c r="B300" s="12"/>
      <c r="C300" s="176"/>
      <c r="D300" s="9"/>
      <c r="E300" s="176"/>
      <c r="F300" s="10"/>
    </row>
    <row r="301" spans="1:16" ht="45.75" customHeight="1" thickTop="1" thickBot="1" x14ac:dyDescent="0.3">
      <c r="A301" s="812" t="s">
        <v>16</v>
      </c>
      <c r="B301" s="12"/>
      <c r="C301" s="176"/>
      <c r="D301" s="9"/>
      <c r="E301" s="176"/>
      <c r="F301" s="10"/>
      <c r="H301" s="813" t="s">
        <v>17</v>
      </c>
      <c r="I301" s="54"/>
    </row>
    <row r="302" spans="1:16" ht="16.5" thickTop="1" thickBot="1" x14ac:dyDescent="0.3">
      <c r="A302" s="11"/>
      <c r="B302" s="12"/>
      <c r="C302" s="176"/>
      <c r="D302" s="9"/>
      <c r="E302" s="178"/>
      <c r="F302" s="14"/>
    </row>
    <row r="303" spans="1:16" ht="45.75" customHeight="1" thickTop="1" thickBot="1" x14ac:dyDescent="0.3">
      <c r="A303" s="798" t="s">
        <v>2</v>
      </c>
      <c r="B303" s="799" t="s">
        <v>3</v>
      </c>
      <c r="C303" s="800" t="s">
        <v>4</v>
      </c>
      <c r="D303" s="801" t="s">
        <v>5</v>
      </c>
      <c r="E303" s="802" t="s">
        <v>4</v>
      </c>
      <c r="F303" s="803" t="s">
        <v>6</v>
      </c>
      <c r="G303" s="55"/>
      <c r="H303" s="814" t="s">
        <v>18</v>
      </c>
      <c r="I303" s="815" t="s">
        <v>19</v>
      </c>
      <c r="J303" s="816" t="s">
        <v>20</v>
      </c>
      <c r="K303" s="816" t="s">
        <v>21</v>
      </c>
      <c r="L303" s="816" t="s">
        <v>22</v>
      </c>
      <c r="M303" s="816" t="s">
        <v>23</v>
      </c>
      <c r="N303" s="817" t="s">
        <v>6</v>
      </c>
      <c r="O303" s="816" t="s">
        <v>24</v>
      </c>
      <c r="P303" s="818" t="s">
        <v>25</v>
      </c>
    </row>
    <row r="304" spans="1:16" ht="15.75" thickTop="1" x14ac:dyDescent="0.25">
      <c r="A304" s="20" t="s">
        <v>7</v>
      </c>
      <c r="B304" s="21">
        <v>7</v>
      </c>
      <c r="C304" s="27">
        <f>B304/B$313</f>
        <v>0.5</v>
      </c>
      <c r="D304" s="23">
        <v>63</v>
      </c>
      <c r="E304" s="27">
        <f>D304/D$313</f>
        <v>0.42857142857142855</v>
      </c>
      <c r="F304" s="24"/>
      <c r="H304" s="96">
        <v>6</v>
      </c>
      <c r="I304" s="66">
        <v>240</v>
      </c>
      <c r="J304" s="66" t="s">
        <v>3832</v>
      </c>
      <c r="K304" s="67" t="s">
        <v>3833</v>
      </c>
      <c r="L304" s="68" t="s">
        <v>3834</v>
      </c>
      <c r="M304" s="68" t="s">
        <v>7</v>
      </c>
      <c r="N304" s="69">
        <v>0</v>
      </c>
      <c r="O304" s="68">
        <v>2061</v>
      </c>
      <c r="P304" s="71">
        <v>42795</v>
      </c>
    </row>
    <row r="305" spans="1:16" x14ac:dyDescent="0.25">
      <c r="A305" s="25" t="s">
        <v>8</v>
      </c>
      <c r="B305" s="26">
        <v>4</v>
      </c>
      <c r="C305" s="27">
        <f>B305/B$313</f>
        <v>0.2857142857142857</v>
      </c>
      <c r="D305" s="28">
        <v>45</v>
      </c>
      <c r="E305" s="27">
        <f>D305/D$313</f>
        <v>0.30612244897959184</v>
      </c>
      <c r="F305" s="29"/>
      <c r="H305" s="96">
        <v>10</v>
      </c>
      <c r="I305" s="66">
        <v>135</v>
      </c>
      <c r="J305" s="66" t="s">
        <v>3835</v>
      </c>
      <c r="K305" s="67" t="s">
        <v>3836</v>
      </c>
      <c r="L305" s="68" t="s">
        <v>3837</v>
      </c>
      <c r="M305" s="68" t="s">
        <v>7</v>
      </c>
      <c r="N305" s="69">
        <v>0</v>
      </c>
      <c r="O305" s="68">
        <v>2053</v>
      </c>
      <c r="P305" s="71">
        <v>42795</v>
      </c>
    </row>
    <row r="306" spans="1:16" x14ac:dyDescent="0.25">
      <c r="A306" s="25" t="s">
        <v>9</v>
      </c>
      <c r="B306" s="30">
        <v>0</v>
      </c>
      <c r="C306" s="27">
        <f>B306/B$313</f>
        <v>0</v>
      </c>
      <c r="D306" s="32">
        <v>0</v>
      </c>
      <c r="E306" s="27">
        <f>D306/D$313</f>
        <v>0</v>
      </c>
      <c r="F306" s="29"/>
      <c r="H306" s="96">
        <v>11</v>
      </c>
      <c r="I306" s="66">
        <v>110</v>
      </c>
      <c r="J306" s="66" t="s">
        <v>3838</v>
      </c>
      <c r="K306" s="67" t="s">
        <v>3839</v>
      </c>
      <c r="L306" s="68" t="s">
        <v>3840</v>
      </c>
      <c r="M306" s="68" t="s">
        <v>7</v>
      </c>
      <c r="N306" s="69">
        <v>0</v>
      </c>
      <c r="O306" s="68">
        <v>2674</v>
      </c>
      <c r="P306" s="71">
        <v>44256</v>
      </c>
    </row>
    <row r="307" spans="1:16" x14ac:dyDescent="0.25">
      <c r="A307" s="804" t="s">
        <v>10</v>
      </c>
      <c r="B307" s="805">
        <f>SUM(B304:B306)</f>
        <v>11</v>
      </c>
      <c r="C307" s="806">
        <f t="shared" ref="C307:F307" si="25">SUM(C304:C306)</f>
        <v>0.7857142857142857</v>
      </c>
      <c r="D307" s="805">
        <f t="shared" si="25"/>
        <v>108</v>
      </c>
      <c r="E307" s="806">
        <f t="shared" si="25"/>
        <v>0.73469387755102034</v>
      </c>
      <c r="F307" s="807">
        <f t="shared" si="25"/>
        <v>0</v>
      </c>
      <c r="H307" s="96">
        <v>6</v>
      </c>
      <c r="I307" s="66">
        <v>238</v>
      </c>
      <c r="J307" s="66" t="s">
        <v>3832</v>
      </c>
      <c r="K307" s="67" t="s">
        <v>3833</v>
      </c>
      <c r="L307" s="68" t="s">
        <v>3834</v>
      </c>
      <c r="M307" s="68" t="s">
        <v>7</v>
      </c>
      <c r="N307" s="69">
        <v>0</v>
      </c>
      <c r="O307" s="68">
        <v>2061</v>
      </c>
      <c r="P307" s="71">
        <v>42795</v>
      </c>
    </row>
    <row r="308" spans="1:16" x14ac:dyDescent="0.25">
      <c r="A308" s="26"/>
      <c r="B308" s="30"/>
      <c r="C308" s="39"/>
      <c r="D308" s="30"/>
      <c r="E308" s="40"/>
      <c r="F308" s="41"/>
      <c r="H308" s="96">
        <v>10</v>
      </c>
      <c r="I308" s="66">
        <v>381</v>
      </c>
      <c r="J308" s="66" t="s">
        <v>3841</v>
      </c>
      <c r="K308" s="67" t="s">
        <v>3842</v>
      </c>
      <c r="L308" s="68" t="s">
        <v>3843</v>
      </c>
      <c r="M308" s="68" t="s">
        <v>7</v>
      </c>
      <c r="N308" s="69">
        <v>0</v>
      </c>
      <c r="O308" s="68">
        <v>2060</v>
      </c>
      <c r="P308" s="71">
        <v>42795</v>
      </c>
    </row>
    <row r="309" spans="1:16" x14ac:dyDescent="0.25">
      <c r="A309" s="26" t="s">
        <v>11</v>
      </c>
      <c r="B309" s="30">
        <v>3</v>
      </c>
      <c r="C309" s="27">
        <f>B309/B$313</f>
        <v>0.21428571428571427</v>
      </c>
      <c r="D309" s="32">
        <v>39</v>
      </c>
      <c r="E309" s="27">
        <f>D309/D$313</f>
        <v>0.26530612244897961</v>
      </c>
      <c r="F309" s="413">
        <v>279188.21999999997</v>
      </c>
      <c r="H309" s="96">
        <v>10</v>
      </c>
      <c r="I309" s="66">
        <v>565</v>
      </c>
      <c r="J309" s="66" t="s">
        <v>3844</v>
      </c>
      <c r="K309" s="67" t="s">
        <v>3845</v>
      </c>
      <c r="L309" s="68" t="s">
        <v>3846</v>
      </c>
      <c r="M309" s="68" t="s">
        <v>7</v>
      </c>
      <c r="N309" s="69">
        <v>0</v>
      </c>
      <c r="O309" s="68">
        <v>2058</v>
      </c>
      <c r="P309" s="71">
        <v>43252</v>
      </c>
    </row>
    <row r="310" spans="1:16" x14ac:dyDescent="0.25">
      <c r="A310" s="26" t="s">
        <v>12</v>
      </c>
      <c r="B310" s="30">
        <v>0</v>
      </c>
      <c r="C310" s="27">
        <f>B310/B$313</f>
        <v>0</v>
      </c>
      <c r="D310" s="32">
        <v>0</v>
      </c>
      <c r="E310" s="27">
        <f>D310/D$313</f>
        <v>0</v>
      </c>
      <c r="F310" s="413"/>
      <c r="H310" s="96">
        <v>10</v>
      </c>
      <c r="I310" s="66">
        <v>48</v>
      </c>
      <c r="J310" s="66" t="s">
        <v>3847</v>
      </c>
      <c r="K310" s="67" t="s">
        <v>3848</v>
      </c>
      <c r="L310" s="68" t="s">
        <v>3849</v>
      </c>
      <c r="M310" s="68" t="s">
        <v>7</v>
      </c>
      <c r="N310" s="69">
        <v>0</v>
      </c>
      <c r="O310" s="68">
        <v>2673</v>
      </c>
      <c r="P310" s="71">
        <v>44927</v>
      </c>
    </row>
    <row r="311" spans="1:16" x14ac:dyDescent="0.25">
      <c r="A311" s="804" t="s">
        <v>13</v>
      </c>
      <c r="B311" s="805">
        <f>SUM(B309:B310)</f>
        <v>3</v>
      </c>
      <c r="C311" s="806">
        <f t="shared" ref="C311:F311" si="26">SUM(C309:C310)</f>
        <v>0.21428571428571427</v>
      </c>
      <c r="D311" s="805">
        <f t="shared" si="26"/>
        <v>39</v>
      </c>
      <c r="E311" s="806">
        <f t="shared" si="26"/>
        <v>0.26530612244897961</v>
      </c>
      <c r="F311" s="807">
        <f t="shared" si="26"/>
        <v>279188.21999999997</v>
      </c>
      <c r="G311" s="127"/>
      <c r="H311" s="96">
        <v>13</v>
      </c>
      <c r="I311" s="66">
        <v>625</v>
      </c>
      <c r="J311" s="66" t="s">
        <v>3850</v>
      </c>
      <c r="K311" s="67" t="s">
        <v>3851</v>
      </c>
      <c r="L311" s="68" t="s">
        <v>3852</v>
      </c>
      <c r="M311" s="68" t="s">
        <v>8</v>
      </c>
      <c r="N311" s="69">
        <v>0</v>
      </c>
      <c r="O311" s="68">
        <v>1899</v>
      </c>
      <c r="P311" s="71">
        <v>42339</v>
      </c>
    </row>
    <row r="312" spans="1:16" ht="26.25" x14ac:dyDescent="0.25">
      <c r="A312" s="44"/>
      <c r="B312" s="30"/>
      <c r="C312" s="45"/>
      <c r="D312" s="30"/>
      <c r="E312" s="46"/>
      <c r="F312" s="47"/>
      <c r="H312" s="96">
        <v>10</v>
      </c>
      <c r="I312" s="66">
        <v>298</v>
      </c>
      <c r="J312" s="66" t="s">
        <v>346</v>
      </c>
      <c r="K312" s="67" t="s">
        <v>3853</v>
      </c>
      <c r="L312" s="68" t="s">
        <v>3854</v>
      </c>
      <c r="M312" s="68" t="s">
        <v>8</v>
      </c>
      <c r="N312" s="69">
        <v>0</v>
      </c>
      <c r="O312" s="68">
        <v>2057</v>
      </c>
      <c r="P312" s="71">
        <v>42675</v>
      </c>
    </row>
    <row r="313" spans="1:16" x14ac:dyDescent="0.25">
      <c r="A313" s="808" t="s">
        <v>2346</v>
      </c>
      <c r="B313" s="809">
        <f>SUM(B307,B311)</f>
        <v>14</v>
      </c>
      <c r="C313" s="806">
        <f t="shared" ref="C313:F313" si="27">SUM(C307,C311)</f>
        <v>1</v>
      </c>
      <c r="D313" s="809">
        <f t="shared" si="27"/>
        <v>147</v>
      </c>
      <c r="E313" s="806">
        <f t="shared" si="27"/>
        <v>1</v>
      </c>
      <c r="F313" s="807">
        <f t="shared" si="27"/>
        <v>279188.21999999997</v>
      </c>
      <c r="H313" s="96">
        <v>11</v>
      </c>
      <c r="I313" s="66" t="s">
        <v>3855</v>
      </c>
      <c r="J313" s="66" t="s">
        <v>194</v>
      </c>
      <c r="K313" s="67" t="s">
        <v>3856</v>
      </c>
      <c r="L313" s="68" t="s">
        <v>3857</v>
      </c>
      <c r="M313" s="68" t="s">
        <v>8</v>
      </c>
      <c r="N313" s="69">
        <v>0</v>
      </c>
      <c r="O313" s="68">
        <v>2288</v>
      </c>
      <c r="P313" s="71">
        <v>43955</v>
      </c>
    </row>
    <row r="314" spans="1:16" ht="26.25" x14ac:dyDescent="0.25">
      <c r="H314" s="96">
        <v>11</v>
      </c>
      <c r="I314" s="66">
        <v>120</v>
      </c>
      <c r="J314" s="66" t="s">
        <v>3858</v>
      </c>
      <c r="K314" s="67" t="s">
        <v>3859</v>
      </c>
      <c r="L314" s="68" t="s">
        <v>3860</v>
      </c>
      <c r="M314" s="68" t="s">
        <v>8</v>
      </c>
      <c r="N314" s="69">
        <v>0</v>
      </c>
      <c r="O314" s="68">
        <v>2289</v>
      </c>
      <c r="P314" s="71">
        <v>43955</v>
      </c>
    </row>
    <row r="315" spans="1:16" x14ac:dyDescent="0.25">
      <c r="H315" s="96">
        <v>10</v>
      </c>
      <c r="I315" s="66">
        <v>105</v>
      </c>
      <c r="J315" s="66" t="s">
        <v>3861</v>
      </c>
      <c r="K315" s="67" t="s">
        <v>3862</v>
      </c>
      <c r="L315" s="68" t="s">
        <v>3863</v>
      </c>
      <c r="M315" s="68" t="s">
        <v>11</v>
      </c>
      <c r="N315" s="69">
        <v>51637.005160000008</v>
      </c>
      <c r="O315" s="68">
        <v>2054</v>
      </c>
      <c r="P315" s="71">
        <v>42795</v>
      </c>
    </row>
    <row r="316" spans="1:16" ht="26.25" x14ac:dyDescent="0.25">
      <c r="H316" s="96">
        <v>21</v>
      </c>
      <c r="I316" s="66">
        <v>100</v>
      </c>
      <c r="J316" s="66" t="s">
        <v>3858</v>
      </c>
      <c r="K316" s="67" t="s">
        <v>3859</v>
      </c>
      <c r="L316" s="68" t="s">
        <v>3860</v>
      </c>
      <c r="M316" s="68" t="s">
        <v>11</v>
      </c>
      <c r="N316" s="69">
        <v>101033.63030500001</v>
      </c>
      <c r="O316" s="68">
        <v>1881</v>
      </c>
      <c r="P316" s="71">
        <v>41974</v>
      </c>
    </row>
    <row r="317" spans="1:16" x14ac:dyDescent="0.25">
      <c r="H317" s="96">
        <v>8</v>
      </c>
      <c r="I317" s="66">
        <v>111</v>
      </c>
      <c r="J317" s="66" t="s">
        <v>3864</v>
      </c>
      <c r="K317" s="67" t="s">
        <v>3839</v>
      </c>
      <c r="L317" s="68" t="s">
        <v>3840</v>
      </c>
      <c r="M317" s="68" t="s">
        <v>11</v>
      </c>
      <c r="N317" s="69">
        <v>126517.58021500002</v>
      </c>
      <c r="O317" s="68">
        <v>2963</v>
      </c>
      <c r="P317" s="71">
        <v>46023</v>
      </c>
    </row>
    <row r="318" spans="1:16" ht="15.75" thickBot="1" x14ac:dyDescent="0.3"/>
    <row r="319" spans="1:16" ht="45.75" customHeight="1" thickBot="1" x14ac:dyDescent="0.3">
      <c r="A319" s="820" t="s">
        <v>3865</v>
      </c>
      <c r="B319" s="50"/>
      <c r="C319" s="178"/>
      <c r="D319" s="9"/>
      <c r="E319" s="176"/>
      <c r="F319" s="10"/>
    </row>
    <row r="320" spans="1:16" ht="16.5" thickTop="1" thickBot="1" x14ac:dyDescent="0.3">
      <c r="A320" s="11"/>
      <c r="B320" s="12"/>
      <c r="C320" s="176"/>
      <c r="D320" s="9"/>
      <c r="E320" s="176"/>
      <c r="F320" s="10"/>
    </row>
    <row r="321" spans="1:16" ht="45.75" customHeight="1" thickTop="1" thickBot="1" x14ac:dyDescent="0.3">
      <c r="A321" s="812" t="s">
        <v>16</v>
      </c>
      <c r="B321" s="12"/>
      <c r="C321" s="176"/>
      <c r="D321" s="9"/>
      <c r="E321" s="176"/>
      <c r="F321" s="10"/>
      <c r="H321" s="813" t="s">
        <v>17</v>
      </c>
      <c r="I321" s="54"/>
    </row>
    <row r="322" spans="1:16" ht="16.5" thickTop="1" thickBot="1" x14ac:dyDescent="0.3">
      <c r="A322" s="11"/>
      <c r="B322" s="12"/>
      <c r="C322" s="176"/>
      <c r="D322" s="9"/>
      <c r="E322" s="178"/>
      <c r="F322" s="14"/>
    </row>
    <row r="323" spans="1:16" ht="45.75" customHeight="1" thickTop="1" thickBot="1" x14ac:dyDescent="0.3">
      <c r="A323" s="798" t="s">
        <v>2</v>
      </c>
      <c r="B323" s="799" t="s">
        <v>3</v>
      </c>
      <c r="C323" s="800" t="s">
        <v>4</v>
      </c>
      <c r="D323" s="801" t="s">
        <v>5</v>
      </c>
      <c r="E323" s="802" t="s">
        <v>4</v>
      </c>
      <c r="F323" s="803" t="s">
        <v>6</v>
      </c>
      <c r="G323" s="55"/>
      <c r="H323" s="814" t="s">
        <v>18</v>
      </c>
      <c r="I323" s="815" t="s">
        <v>19</v>
      </c>
      <c r="J323" s="816" t="s">
        <v>20</v>
      </c>
      <c r="K323" s="816" t="s">
        <v>21</v>
      </c>
      <c r="L323" s="816" t="s">
        <v>22</v>
      </c>
      <c r="M323" s="816" t="s">
        <v>23</v>
      </c>
      <c r="N323" s="817" t="s">
        <v>6</v>
      </c>
      <c r="O323" s="816" t="s">
        <v>24</v>
      </c>
      <c r="P323" s="818" t="s">
        <v>25</v>
      </c>
    </row>
    <row r="324" spans="1:16" ht="27" thickTop="1" x14ac:dyDescent="0.25">
      <c r="A324" s="20" t="s">
        <v>7</v>
      </c>
      <c r="B324" s="21">
        <v>1</v>
      </c>
      <c r="C324" s="27">
        <f>B324/B$333</f>
        <v>7.1428571428571425E-2</v>
      </c>
      <c r="D324" s="23">
        <v>51</v>
      </c>
      <c r="E324" s="27">
        <f>D324/D$333</f>
        <v>0.31677018633540371</v>
      </c>
      <c r="F324" s="24"/>
      <c r="H324" s="96">
        <v>51</v>
      </c>
      <c r="I324" s="66">
        <v>55</v>
      </c>
      <c r="J324" s="66" t="s">
        <v>3866</v>
      </c>
      <c r="K324" s="67" t="s">
        <v>3867</v>
      </c>
      <c r="L324" s="68" t="s">
        <v>3868</v>
      </c>
      <c r="M324" s="68" t="s">
        <v>7</v>
      </c>
      <c r="N324" s="69">
        <v>0</v>
      </c>
      <c r="O324" s="68">
        <v>1870</v>
      </c>
      <c r="P324" s="71">
        <v>42795</v>
      </c>
    </row>
    <row r="325" spans="1:16" x14ac:dyDescent="0.25">
      <c r="A325" s="25" t="s">
        <v>8</v>
      </c>
      <c r="B325" s="26">
        <v>3</v>
      </c>
      <c r="C325" s="27">
        <f>B325/B$333</f>
        <v>0.21428571428571427</v>
      </c>
      <c r="D325" s="28">
        <f>SUM(H325:H327)</f>
        <v>40</v>
      </c>
      <c r="E325" s="27">
        <f>D325/D$333</f>
        <v>0.2484472049689441</v>
      </c>
      <c r="F325" s="29"/>
      <c r="H325" s="96">
        <v>20</v>
      </c>
      <c r="I325" s="66">
        <v>250</v>
      </c>
      <c r="J325" s="66" t="s">
        <v>3869</v>
      </c>
      <c r="K325" s="67" t="s">
        <v>3867</v>
      </c>
      <c r="L325" s="68" t="s">
        <v>3870</v>
      </c>
      <c r="M325" s="68" t="s">
        <v>8</v>
      </c>
      <c r="N325" s="69">
        <v>0</v>
      </c>
      <c r="O325" s="68">
        <v>1436</v>
      </c>
      <c r="P325" s="71">
        <v>43252</v>
      </c>
    </row>
    <row r="326" spans="1:16" ht="26.25" x14ac:dyDescent="0.25">
      <c r="A326" s="25" t="s">
        <v>9</v>
      </c>
      <c r="B326" s="30">
        <v>2</v>
      </c>
      <c r="C326" s="27">
        <f>B326/B$333</f>
        <v>0.14285714285714285</v>
      </c>
      <c r="D326" s="32">
        <v>25</v>
      </c>
      <c r="E326" s="27">
        <f>D326/D$333</f>
        <v>0.15527950310559005</v>
      </c>
      <c r="F326" s="29"/>
      <c r="H326" s="96">
        <v>10</v>
      </c>
      <c r="I326" s="66">
        <v>25</v>
      </c>
      <c r="J326" s="66" t="s">
        <v>3871</v>
      </c>
      <c r="K326" s="67" t="s">
        <v>3872</v>
      </c>
      <c r="L326" s="68" t="s">
        <v>3873</v>
      </c>
      <c r="M326" s="68" t="s">
        <v>8</v>
      </c>
      <c r="N326" s="69">
        <v>0</v>
      </c>
      <c r="O326" s="68">
        <v>2309</v>
      </c>
      <c r="P326" s="71">
        <v>43862</v>
      </c>
    </row>
    <row r="327" spans="1:16" ht="26.25" x14ac:dyDescent="0.25">
      <c r="A327" s="804" t="s">
        <v>10</v>
      </c>
      <c r="B327" s="805">
        <f>SUM(B324:B326)</f>
        <v>6</v>
      </c>
      <c r="C327" s="806">
        <f t="shared" ref="C327:F327" si="28">SUM(C324:C326)</f>
        <v>0.42857142857142855</v>
      </c>
      <c r="D327" s="805">
        <f t="shared" si="28"/>
        <v>116</v>
      </c>
      <c r="E327" s="806">
        <f t="shared" si="28"/>
        <v>0.7204968944099378</v>
      </c>
      <c r="F327" s="807">
        <f t="shared" si="28"/>
        <v>0</v>
      </c>
      <c r="H327" s="96">
        <v>10</v>
      </c>
      <c r="I327" s="66">
        <v>25</v>
      </c>
      <c r="J327" s="66" t="s">
        <v>3874</v>
      </c>
      <c r="K327" s="67" t="s">
        <v>3875</v>
      </c>
      <c r="L327" s="68" t="s">
        <v>3876</v>
      </c>
      <c r="M327" s="68" t="s">
        <v>8</v>
      </c>
      <c r="N327" s="69">
        <v>0</v>
      </c>
      <c r="O327" s="68">
        <v>2692</v>
      </c>
      <c r="P327" s="71">
        <v>44562</v>
      </c>
    </row>
    <row r="328" spans="1:16" ht="26.25" x14ac:dyDescent="0.25">
      <c r="A328" s="26"/>
      <c r="B328" s="30"/>
      <c r="C328" s="39"/>
      <c r="D328" s="30"/>
      <c r="E328" s="40"/>
      <c r="F328" s="41"/>
      <c r="H328" s="96">
        <v>20</v>
      </c>
      <c r="I328" s="66">
        <v>11</v>
      </c>
      <c r="J328" s="66" t="s">
        <v>3877</v>
      </c>
      <c r="K328" s="67" t="s">
        <v>3878</v>
      </c>
      <c r="L328" s="68" t="s">
        <v>3879</v>
      </c>
      <c r="M328" s="68" t="s">
        <v>9</v>
      </c>
      <c r="N328" s="69">
        <v>0</v>
      </c>
      <c r="O328" s="68">
        <v>1758</v>
      </c>
      <c r="P328" s="71">
        <v>47209</v>
      </c>
    </row>
    <row r="329" spans="1:16" ht="26.25" x14ac:dyDescent="0.25">
      <c r="A329" s="26" t="s">
        <v>11</v>
      </c>
      <c r="B329" s="30">
        <v>8</v>
      </c>
      <c r="C329" s="27">
        <f>B329/B$333</f>
        <v>0.5714285714285714</v>
      </c>
      <c r="D329" s="32">
        <v>45</v>
      </c>
      <c r="E329" s="27">
        <f>D329/D$333</f>
        <v>0.27950310559006208</v>
      </c>
      <c r="F329" s="413">
        <v>627638.28</v>
      </c>
      <c r="H329" s="96">
        <v>5</v>
      </c>
      <c r="I329" s="66">
        <v>2</v>
      </c>
      <c r="J329" s="66" t="s">
        <v>3880</v>
      </c>
      <c r="K329" s="67" t="s">
        <v>3878</v>
      </c>
      <c r="L329" s="68" t="s">
        <v>3879</v>
      </c>
      <c r="M329" s="68" t="s">
        <v>9</v>
      </c>
      <c r="N329" s="69">
        <v>0</v>
      </c>
      <c r="O329" s="68">
        <v>1758</v>
      </c>
      <c r="P329" s="71">
        <v>47209</v>
      </c>
    </row>
    <row r="330" spans="1:16" x14ac:dyDescent="0.25">
      <c r="A330" s="26" t="s">
        <v>12</v>
      </c>
      <c r="B330" s="30">
        <v>0</v>
      </c>
      <c r="C330" s="27">
        <f>B330/B$333</f>
        <v>0</v>
      </c>
      <c r="D330" s="32">
        <v>0</v>
      </c>
      <c r="E330" s="27">
        <f>D330/D$333</f>
        <v>0</v>
      </c>
      <c r="F330" s="413"/>
      <c r="H330" s="96">
        <v>8</v>
      </c>
      <c r="I330" s="66">
        <v>63</v>
      </c>
      <c r="J330" s="66" t="s">
        <v>3881</v>
      </c>
      <c r="K330" s="67" t="s">
        <v>3867</v>
      </c>
      <c r="L330" s="68" t="s">
        <v>3882</v>
      </c>
      <c r="M330" s="68" t="s">
        <v>11</v>
      </c>
      <c r="N330" s="69">
        <v>148837.28959</v>
      </c>
      <c r="O330" s="68">
        <v>1017</v>
      </c>
      <c r="P330" s="71">
        <v>44197</v>
      </c>
    </row>
    <row r="331" spans="1:16" x14ac:dyDescent="0.25">
      <c r="A331" s="804" t="s">
        <v>13</v>
      </c>
      <c r="B331" s="805">
        <f>SUM(B329:B330)</f>
        <v>8</v>
      </c>
      <c r="C331" s="806">
        <f t="shared" ref="C331:F331" si="29">SUM(C329:C330)</f>
        <v>0.5714285714285714</v>
      </c>
      <c r="D331" s="805">
        <f t="shared" si="29"/>
        <v>45</v>
      </c>
      <c r="E331" s="806">
        <f t="shared" si="29"/>
        <v>0.27950310559006208</v>
      </c>
      <c r="F331" s="807">
        <f t="shared" si="29"/>
        <v>627638.28</v>
      </c>
      <c r="G331" s="127"/>
      <c r="H331" s="96">
        <v>4</v>
      </c>
      <c r="I331" s="66" t="s">
        <v>75</v>
      </c>
      <c r="J331" s="66" t="s">
        <v>75</v>
      </c>
      <c r="K331" s="67" t="s">
        <v>3867</v>
      </c>
      <c r="L331" s="68" t="s">
        <v>75</v>
      </c>
      <c r="M331" s="68" t="s">
        <v>11</v>
      </c>
      <c r="N331" s="69">
        <v>92909.730030000006</v>
      </c>
      <c r="O331" s="68">
        <v>1017</v>
      </c>
      <c r="P331" s="71">
        <v>44197</v>
      </c>
    </row>
    <row r="332" spans="1:16" x14ac:dyDescent="0.25">
      <c r="A332" s="44"/>
      <c r="B332" s="30"/>
      <c r="C332" s="45"/>
      <c r="D332" s="30"/>
      <c r="E332" s="46"/>
      <c r="F332" s="47"/>
      <c r="H332" s="96">
        <v>6</v>
      </c>
      <c r="I332" s="66">
        <v>39</v>
      </c>
      <c r="J332" s="66" t="s">
        <v>3881</v>
      </c>
      <c r="K332" s="67" t="s">
        <v>3867</v>
      </c>
      <c r="L332" s="68" t="s">
        <v>3882</v>
      </c>
      <c r="M332" s="68" t="s">
        <v>11</v>
      </c>
      <c r="N332" s="69">
        <v>145890.72196000002</v>
      </c>
      <c r="O332" s="68">
        <v>1017</v>
      </c>
      <c r="P332" s="71">
        <v>44197</v>
      </c>
    </row>
    <row r="333" spans="1:16" x14ac:dyDescent="0.25">
      <c r="A333" s="808" t="s">
        <v>2346</v>
      </c>
      <c r="B333" s="809">
        <f>SUM(B327,B331)</f>
        <v>14</v>
      </c>
      <c r="C333" s="806">
        <f t="shared" ref="C333:F333" si="30">SUM(C327,C331)</f>
        <v>1</v>
      </c>
      <c r="D333" s="809">
        <f t="shared" si="30"/>
        <v>161</v>
      </c>
      <c r="E333" s="806">
        <f t="shared" si="30"/>
        <v>0.99999999999999989</v>
      </c>
      <c r="F333" s="807">
        <f t="shared" si="30"/>
        <v>627638.28</v>
      </c>
      <c r="H333" s="96">
        <v>6</v>
      </c>
      <c r="I333" s="66">
        <v>19</v>
      </c>
      <c r="J333" s="66" t="s">
        <v>3881</v>
      </c>
      <c r="K333" s="67" t="s">
        <v>3867</v>
      </c>
      <c r="L333" s="68" t="s">
        <v>3882</v>
      </c>
      <c r="M333" s="68" t="s">
        <v>11</v>
      </c>
      <c r="N333" s="69">
        <v>82523.337375000003</v>
      </c>
      <c r="O333" s="68">
        <v>1017</v>
      </c>
      <c r="P333" s="71">
        <v>44197</v>
      </c>
    </row>
    <row r="334" spans="1:16" x14ac:dyDescent="0.25">
      <c r="H334" s="96">
        <v>6</v>
      </c>
      <c r="I334" s="66">
        <v>15</v>
      </c>
      <c r="J334" s="66" t="s">
        <v>3881</v>
      </c>
      <c r="K334" s="67" t="s">
        <v>3867</v>
      </c>
      <c r="L334" s="68" t="s">
        <v>3882</v>
      </c>
      <c r="M334" s="68" t="s">
        <v>11</v>
      </c>
      <c r="N334" s="69">
        <v>74439.410545000006</v>
      </c>
      <c r="O334" s="68">
        <v>1017</v>
      </c>
      <c r="P334" s="71">
        <v>44197</v>
      </c>
    </row>
    <row r="335" spans="1:16" ht="26.25" x14ac:dyDescent="0.25">
      <c r="B335" s="223"/>
      <c r="H335" s="96">
        <v>5</v>
      </c>
      <c r="I335" s="66">
        <v>2</v>
      </c>
      <c r="J335" s="66" t="s">
        <v>3883</v>
      </c>
      <c r="K335" s="67" t="s">
        <v>3878</v>
      </c>
      <c r="L335" s="68" t="s">
        <v>3879</v>
      </c>
      <c r="M335" s="68" t="s">
        <v>11</v>
      </c>
      <c r="N335" s="69">
        <v>40397.871120000003</v>
      </c>
      <c r="O335" s="68">
        <v>1758</v>
      </c>
      <c r="P335" s="71">
        <v>47209</v>
      </c>
    </row>
    <row r="336" spans="1:16" ht="26.25" x14ac:dyDescent="0.25">
      <c r="D336" s="105"/>
      <c r="E336" s="376"/>
      <c r="F336" s="377"/>
      <c r="G336" s="127"/>
      <c r="H336" s="96">
        <v>5</v>
      </c>
      <c r="I336" s="66">
        <v>1</v>
      </c>
      <c r="J336" s="66" t="s">
        <v>3880</v>
      </c>
      <c r="K336" s="67" t="s">
        <v>3878</v>
      </c>
      <c r="L336" s="68" t="s">
        <v>3879</v>
      </c>
      <c r="M336" s="68" t="s">
        <v>11</v>
      </c>
      <c r="N336" s="69">
        <v>13765.47112</v>
      </c>
      <c r="O336" s="68">
        <v>1758</v>
      </c>
      <c r="P336" s="71">
        <v>47209</v>
      </c>
    </row>
    <row r="337" spans="1:16" ht="26.25" x14ac:dyDescent="0.25">
      <c r="D337" s="105"/>
      <c r="E337" s="376"/>
      <c r="F337" s="377"/>
      <c r="G337" s="127"/>
      <c r="H337" s="96">
        <v>5</v>
      </c>
      <c r="I337" s="66">
        <v>1</v>
      </c>
      <c r="J337" s="66" t="s">
        <v>3877</v>
      </c>
      <c r="K337" s="67" t="s">
        <v>3878</v>
      </c>
      <c r="L337" s="68" t="s">
        <v>3879</v>
      </c>
      <c r="M337" s="68" t="s">
        <v>11</v>
      </c>
      <c r="N337" s="69">
        <v>28874.451119999998</v>
      </c>
      <c r="O337" s="68">
        <v>1758</v>
      </c>
      <c r="P337" s="71">
        <v>47209</v>
      </c>
    </row>
    <row r="338" spans="1:16" ht="15.75" customHeight="1" thickBot="1" x14ac:dyDescent="0.3"/>
    <row r="339" spans="1:16" ht="45.75" customHeight="1" thickBot="1" x14ac:dyDescent="0.3">
      <c r="A339" s="811" t="s">
        <v>3884</v>
      </c>
      <c r="B339" s="50"/>
      <c r="C339" s="178"/>
      <c r="D339" s="9"/>
      <c r="E339" s="176"/>
      <c r="F339" s="10"/>
    </row>
    <row r="340" spans="1:16" ht="15.75" customHeight="1" thickTop="1" thickBot="1" x14ac:dyDescent="0.3">
      <c r="A340" s="11"/>
      <c r="B340" s="12"/>
      <c r="C340" s="176"/>
      <c r="D340" s="9"/>
      <c r="E340" s="176"/>
      <c r="F340" s="10"/>
    </row>
    <row r="341" spans="1:16" ht="45.75" customHeight="1" thickTop="1" thickBot="1" x14ac:dyDescent="0.3">
      <c r="A341" s="812" t="s">
        <v>16</v>
      </c>
      <c r="B341" s="12"/>
      <c r="C341" s="176"/>
      <c r="D341" s="9"/>
      <c r="E341" s="176"/>
      <c r="F341" s="10"/>
      <c r="H341" s="813" t="s">
        <v>17</v>
      </c>
      <c r="I341" s="54"/>
    </row>
    <row r="342" spans="1:16" ht="16.5" thickTop="1" thickBot="1" x14ac:dyDescent="0.3">
      <c r="A342" s="11"/>
      <c r="B342" s="12"/>
      <c r="C342" s="176"/>
      <c r="D342" s="9"/>
      <c r="E342" s="178"/>
      <c r="F342" s="14"/>
    </row>
    <row r="343" spans="1:16" ht="45.75" customHeight="1" thickTop="1" thickBot="1" x14ac:dyDescent="0.3">
      <c r="A343" s="798" t="s">
        <v>2</v>
      </c>
      <c r="B343" s="799" t="s">
        <v>3</v>
      </c>
      <c r="C343" s="800" t="s">
        <v>4</v>
      </c>
      <c r="D343" s="801" t="s">
        <v>5</v>
      </c>
      <c r="E343" s="802" t="s">
        <v>4</v>
      </c>
      <c r="F343" s="803" t="s">
        <v>6</v>
      </c>
      <c r="G343" s="55"/>
      <c r="H343" s="814" t="s">
        <v>18</v>
      </c>
      <c r="I343" s="815" t="s">
        <v>19</v>
      </c>
      <c r="J343" s="816" t="s">
        <v>20</v>
      </c>
      <c r="K343" s="816" t="s">
        <v>21</v>
      </c>
      <c r="L343" s="816" t="s">
        <v>22</v>
      </c>
      <c r="M343" s="816" t="s">
        <v>23</v>
      </c>
      <c r="N343" s="817" t="s">
        <v>6</v>
      </c>
      <c r="O343" s="816" t="s">
        <v>24</v>
      </c>
      <c r="P343" s="818" t="s">
        <v>25</v>
      </c>
    </row>
    <row r="344" spans="1:16" ht="15.75" thickTop="1" x14ac:dyDescent="0.25">
      <c r="A344" s="20" t="s">
        <v>7</v>
      </c>
      <c r="B344" s="21">
        <v>10</v>
      </c>
      <c r="C344" s="27">
        <f>B344/B$353</f>
        <v>0.47619047619047616</v>
      </c>
      <c r="D344" s="23">
        <v>38</v>
      </c>
      <c r="E344" s="27">
        <f>D344/D$353</f>
        <v>0.38775510204081631</v>
      </c>
      <c r="F344" s="24"/>
      <c r="H344" s="96">
        <v>2</v>
      </c>
      <c r="I344" s="66" t="s">
        <v>75</v>
      </c>
      <c r="J344" s="66" t="s">
        <v>75</v>
      </c>
      <c r="K344" s="67" t="s">
        <v>3885</v>
      </c>
      <c r="L344" s="68" t="s">
        <v>75</v>
      </c>
      <c r="M344" s="68" t="s">
        <v>7</v>
      </c>
      <c r="N344" s="69">
        <v>0</v>
      </c>
      <c r="O344" s="68">
        <v>1267</v>
      </c>
      <c r="P344" s="71">
        <v>45474</v>
      </c>
    </row>
    <row r="345" spans="1:16" x14ac:dyDescent="0.25">
      <c r="A345" s="25" t="s">
        <v>8</v>
      </c>
      <c r="B345" s="26">
        <v>1</v>
      </c>
      <c r="C345" s="27">
        <f>B345/B$353</f>
        <v>4.7619047619047616E-2</v>
      </c>
      <c r="D345" s="28">
        <v>2</v>
      </c>
      <c r="E345" s="27">
        <f>D345/D$353</f>
        <v>2.0408163265306121E-2</v>
      </c>
      <c r="F345" s="29"/>
      <c r="H345" s="96">
        <v>2</v>
      </c>
      <c r="I345" s="66" t="s">
        <v>75</v>
      </c>
      <c r="J345" s="66" t="s">
        <v>75</v>
      </c>
      <c r="K345" s="67" t="s">
        <v>3885</v>
      </c>
      <c r="L345" s="68" t="s">
        <v>75</v>
      </c>
      <c r="M345" s="68" t="s">
        <v>7</v>
      </c>
      <c r="N345" s="69">
        <v>0</v>
      </c>
      <c r="O345" s="68">
        <v>1267</v>
      </c>
      <c r="P345" s="71">
        <v>45474</v>
      </c>
    </row>
    <row r="346" spans="1:16" x14ac:dyDescent="0.25">
      <c r="A346" s="25" t="s">
        <v>9</v>
      </c>
      <c r="B346" s="30">
        <v>1</v>
      </c>
      <c r="C346" s="27">
        <f>B346/B$353</f>
        <v>4.7619047619047616E-2</v>
      </c>
      <c r="D346" s="32">
        <v>13</v>
      </c>
      <c r="E346" s="27">
        <f>D346/D$353</f>
        <v>0.1326530612244898</v>
      </c>
      <c r="F346" s="29"/>
      <c r="H346" s="96">
        <v>2</v>
      </c>
      <c r="I346" s="66" t="s">
        <v>75</v>
      </c>
      <c r="J346" s="66" t="s">
        <v>75</v>
      </c>
      <c r="K346" s="67" t="s">
        <v>3885</v>
      </c>
      <c r="L346" s="68" t="s">
        <v>75</v>
      </c>
      <c r="M346" s="68" t="s">
        <v>7</v>
      </c>
      <c r="N346" s="69">
        <v>0</v>
      </c>
      <c r="O346" s="68">
        <v>1267</v>
      </c>
      <c r="P346" s="71">
        <v>45474</v>
      </c>
    </row>
    <row r="347" spans="1:16" x14ac:dyDescent="0.25">
      <c r="A347" s="804" t="s">
        <v>10</v>
      </c>
      <c r="B347" s="805">
        <f>SUM(B344:B346)</f>
        <v>12</v>
      </c>
      <c r="C347" s="806">
        <f t="shared" ref="C347:F347" si="31">SUM(C344:C346)</f>
        <v>0.5714285714285714</v>
      </c>
      <c r="D347" s="805">
        <f t="shared" si="31"/>
        <v>53</v>
      </c>
      <c r="E347" s="806">
        <f t="shared" si="31"/>
        <v>0.54081632653061229</v>
      </c>
      <c r="F347" s="807">
        <f t="shared" si="31"/>
        <v>0</v>
      </c>
      <c r="H347" s="96">
        <v>2</v>
      </c>
      <c r="I347" s="66" t="s">
        <v>75</v>
      </c>
      <c r="J347" s="66" t="s">
        <v>75</v>
      </c>
      <c r="K347" s="67" t="s">
        <v>3885</v>
      </c>
      <c r="L347" s="68" t="s">
        <v>75</v>
      </c>
      <c r="M347" s="68" t="s">
        <v>7</v>
      </c>
      <c r="N347" s="69">
        <v>0</v>
      </c>
      <c r="O347" s="68">
        <v>1267</v>
      </c>
      <c r="P347" s="71">
        <v>45474</v>
      </c>
    </row>
    <row r="348" spans="1:16" ht="15.75" customHeight="1" x14ac:dyDescent="0.25">
      <c r="A348" s="26"/>
      <c r="B348" s="30"/>
      <c r="C348" s="39"/>
      <c r="D348" s="30"/>
      <c r="E348" s="40"/>
      <c r="F348" s="41"/>
      <c r="H348" s="96">
        <v>2</v>
      </c>
      <c r="I348" s="66" t="s">
        <v>75</v>
      </c>
      <c r="J348" s="66" t="s">
        <v>75</v>
      </c>
      <c r="K348" s="67" t="s">
        <v>3885</v>
      </c>
      <c r="L348" s="68" t="s">
        <v>75</v>
      </c>
      <c r="M348" s="68" t="s">
        <v>7</v>
      </c>
      <c r="N348" s="69">
        <v>0</v>
      </c>
      <c r="O348" s="68">
        <v>1267</v>
      </c>
      <c r="P348" s="71">
        <v>45474</v>
      </c>
    </row>
    <row r="349" spans="1:16" x14ac:dyDescent="0.25">
      <c r="A349" s="26" t="s">
        <v>11</v>
      </c>
      <c r="B349" s="30">
        <v>9</v>
      </c>
      <c r="C349" s="27">
        <f>B349/B$353</f>
        <v>0.42857142857142855</v>
      </c>
      <c r="D349" s="32">
        <v>45</v>
      </c>
      <c r="E349" s="27">
        <f>D349/D$353</f>
        <v>0.45918367346938777</v>
      </c>
      <c r="F349" s="413">
        <v>466417.95</v>
      </c>
      <c r="H349" s="96">
        <v>2</v>
      </c>
      <c r="I349" s="66" t="s">
        <v>75</v>
      </c>
      <c r="J349" s="66" t="s">
        <v>75</v>
      </c>
      <c r="K349" s="67" t="s">
        <v>3885</v>
      </c>
      <c r="L349" s="68" t="s">
        <v>75</v>
      </c>
      <c r="M349" s="68" t="s">
        <v>7</v>
      </c>
      <c r="N349" s="69">
        <v>0</v>
      </c>
      <c r="O349" s="68">
        <v>1267</v>
      </c>
      <c r="P349" s="71">
        <v>45474</v>
      </c>
    </row>
    <row r="350" spans="1:16" ht="15.75" customHeight="1" x14ac:dyDescent="0.25">
      <c r="A350" s="26" t="s">
        <v>12</v>
      </c>
      <c r="B350" s="30">
        <v>0</v>
      </c>
      <c r="C350" s="27">
        <v>0</v>
      </c>
      <c r="D350" s="32">
        <v>0</v>
      </c>
      <c r="E350" s="27">
        <v>0</v>
      </c>
      <c r="F350" s="413">
        <v>0</v>
      </c>
      <c r="H350" s="96">
        <v>2</v>
      </c>
      <c r="I350" s="66" t="s">
        <v>75</v>
      </c>
      <c r="J350" s="66" t="s">
        <v>75</v>
      </c>
      <c r="K350" s="67" t="s">
        <v>3885</v>
      </c>
      <c r="L350" s="68" t="s">
        <v>75</v>
      </c>
      <c r="M350" s="68" t="s">
        <v>7</v>
      </c>
      <c r="N350" s="69">
        <v>0</v>
      </c>
      <c r="O350" s="68">
        <v>1267</v>
      </c>
      <c r="P350" s="71">
        <v>45474</v>
      </c>
    </row>
    <row r="351" spans="1:16" ht="15.75" customHeight="1" x14ac:dyDescent="0.25">
      <c r="A351" s="804" t="s">
        <v>13</v>
      </c>
      <c r="B351" s="805">
        <f>SUM(B349:B350)</f>
        <v>9</v>
      </c>
      <c r="C351" s="806">
        <f t="shared" ref="C351:F351" si="32">SUM(C349:C350)</f>
        <v>0.42857142857142855</v>
      </c>
      <c r="D351" s="805">
        <f t="shared" si="32"/>
        <v>45</v>
      </c>
      <c r="E351" s="806">
        <f t="shared" si="32"/>
        <v>0.45918367346938777</v>
      </c>
      <c r="F351" s="807">
        <f t="shared" si="32"/>
        <v>466417.95</v>
      </c>
      <c r="G351" s="127"/>
      <c r="H351" s="96">
        <v>2</v>
      </c>
      <c r="I351" s="66" t="s">
        <v>75</v>
      </c>
      <c r="J351" s="66" t="s">
        <v>75</v>
      </c>
      <c r="K351" s="67" t="s">
        <v>3885</v>
      </c>
      <c r="L351" s="68" t="s">
        <v>75</v>
      </c>
      <c r="M351" s="68" t="s">
        <v>7</v>
      </c>
      <c r="N351" s="69">
        <v>0</v>
      </c>
      <c r="O351" s="68">
        <v>1267</v>
      </c>
      <c r="P351" s="71">
        <v>45474</v>
      </c>
    </row>
    <row r="352" spans="1:16" ht="15.75" customHeight="1" x14ac:dyDescent="0.25">
      <c r="A352" s="44"/>
      <c r="B352" s="30"/>
      <c r="C352" s="45"/>
      <c r="D352" s="30"/>
      <c r="E352" s="46"/>
      <c r="F352" s="47"/>
      <c r="H352" s="96">
        <v>11</v>
      </c>
      <c r="I352" s="66">
        <v>900</v>
      </c>
      <c r="J352" s="66" t="s">
        <v>3886</v>
      </c>
      <c r="K352" s="67" t="s">
        <v>3887</v>
      </c>
      <c r="L352" s="68" t="s">
        <v>3888</v>
      </c>
      <c r="M352" s="68" t="s">
        <v>7</v>
      </c>
      <c r="N352" s="69">
        <v>0</v>
      </c>
      <c r="O352" s="68">
        <v>2295</v>
      </c>
      <c r="P352" s="71">
        <v>44927</v>
      </c>
    </row>
    <row r="353" spans="1:16" ht="15.75" customHeight="1" x14ac:dyDescent="0.25">
      <c r="A353" s="808" t="s">
        <v>2346</v>
      </c>
      <c r="B353" s="809">
        <f>SUM(B347,B351)</f>
        <v>21</v>
      </c>
      <c r="C353" s="806">
        <f t="shared" ref="C353:F353" si="33">SUM(C347,C351)</f>
        <v>1</v>
      </c>
      <c r="D353" s="809">
        <f t="shared" si="33"/>
        <v>98</v>
      </c>
      <c r="E353" s="806">
        <f t="shared" si="33"/>
        <v>1</v>
      </c>
      <c r="F353" s="807">
        <f t="shared" si="33"/>
        <v>466417.95</v>
      </c>
      <c r="H353" s="96">
        <v>11</v>
      </c>
      <c r="I353" s="66">
        <v>40</v>
      </c>
      <c r="J353" s="66" t="s">
        <v>3889</v>
      </c>
      <c r="K353" s="67" t="s">
        <v>3890</v>
      </c>
      <c r="L353" s="68" t="s">
        <v>3891</v>
      </c>
      <c r="M353" s="68" t="s">
        <v>7</v>
      </c>
      <c r="N353" s="69">
        <v>0</v>
      </c>
      <c r="O353" s="68">
        <v>2690</v>
      </c>
      <c r="P353" s="71">
        <v>44958</v>
      </c>
    </row>
    <row r="354" spans="1:16" x14ac:dyDescent="0.25">
      <c r="H354" s="96">
        <v>2</v>
      </c>
      <c r="I354" s="66" t="s">
        <v>75</v>
      </c>
      <c r="J354" s="66" t="s">
        <v>75</v>
      </c>
      <c r="K354" s="67" t="s">
        <v>3885</v>
      </c>
      <c r="L354" s="68" t="s">
        <v>75</v>
      </c>
      <c r="M354" s="68" t="s">
        <v>8</v>
      </c>
      <c r="N354" s="69">
        <v>0</v>
      </c>
      <c r="O354" s="68">
        <v>1267</v>
      </c>
      <c r="P354" s="71">
        <v>45474</v>
      </c>
    </row>
    <row r="355" spans="1:16" ht="15" customHeight="1" x14ac:dyDescent="0.25">
      <c r="C355" s="603"/>
      <c r="H355" s="96">
        <v>13</v>
      </c>
      <c r="I355" s="66">
        <v>122</v>
      </c>
      <c r="J355" s="66" t="s">
        <v>1954</v>
      </c>
      <c r="K355" s="67" t="s">
        <v>3892</v>
      </c>
      <c r="L355" s="68" t="s">
        <v>3893</v>
      </c>
      <c r="M355" s="68" t="s">
        <v>9</v>
      </c>
      <c r="N355" s="69">
        <v>0</v>
      </c>
      <c r="O355" s="68">
        <v>1896</v>
      </c>
      <c r="P355" s="71">
        <v>42430</v>
      </c>
    </row>
    <row r="356" spans="1:16" x14ac:dyDescent="0.25">
      <c r="C356" s="603"/>
      <c r="H356" s="96">
        <v>4</v>
      </c>
      <c r="I356" s="66" t="s">
        <v>75</v>
      </c>
      <c r="J356" s="66" t="s">
        <v>75</v>
      </c>
      <c r="K356" s="67" t="s">
        <v>3885</v>
      </c>
      <c r="L356" s="68" t="s">
        <v>75</v>
      </c>
      <c r="M356" s="68" t="s">
        <v>11</v>
      </c>
      <c r="N356" s="69">
        <v>55239.027860000002</v>
      </c>
      <c r="O356" s="68">
        <v>1267</v>
      </c>
      <c r="P356" s="71">
        <v>45474</v>
      </c>
    </row>
    <row r="357" spans="1:16" x14ac:dyDescent="0.25">
      <c r="B357" s="223"/>
      <c r="C357" s="603"/>
      <c r="H357" s="96">
        <v>4</v>
      </c>
      <c r="I357" s="66" t="s">
        <v>75</v>
      </c>
      <c r="J357" s="66" t="s">
        <v>75</v>
      </c>
      <c r="K357" s="67" t="s">
        <v>3885</v>
      </c>
      <c r="L357" s="68" t="s">
        <v>75</v>
      </c>
      <c r="M357" s="68" t="s">
        <v>11</v>
      </c>
      <c r="N357" s="69">
        <v>52122.647859999997</v>
      </c>
      <c r="O357" s="68">
        <v>1267</v>
      </c>
      <c r="P357" s="71">
        <v>45474</v>
      </c>
    </row>
    <row r="358" spans="1:16" x14ac:dyDescent="0.25">
      <c r="C358" s="603"/>
      <c r="D358" s="105"/>
      <c r="E358" s="376"/>
      <c r="F358" s="377"/>
      <c r="G358" s="127"/>
      <c r="H358" s="96">
        <v>4</v>
      </c>
      <c r="I358" s="66" t="s">
        <v>75</v>
      </c>
      <c r="J358" s="66" t="s">
        <v>75</v>
      </c>
      <c r="K358" s="67" t="s">
        <v>3885</v>
      </c>
      <c r="L358" s="68" t="s">
        <v>75</v>
      </c>
      <c r="M358" s="68" t="s">
        <v>11</v>
      </c>
      <c r="N358" s="69">
        <v>54013.667859999994</v>
      </c>
      <c r="O358" s="68">
        <v>1267</v>
      </c>
      <c r="P358" s="71">
        <v>45474</v>
      </c>
    </row>
    <row r="359" spans="1:16" x14ac:dyDescent="0.25">
      <c r="C359" s="603"/>
      <c r="H359" s="96">
        <v>4</v>
      </c>
      <c r="I359" s="66" t="s">
        <v>75</v>
      </c>
      <c r="J359" s="66" t="s">
        <v>75</v>
      </c>
      <c r="K359" s="67" t="s">
        <v>3885</v>
      </c>
      <c r="L359" s="68" t="s">
        <v>75</v>
      </c>
      <c r="M359" s="68" t="s">
        <v>11</v>
      </c>
      <c r="N359" s="69">
        <v>57676.457859999995</v>
      </c>
      <c r="O359" s="68">
        <v>1267</v>
      </c>
      <c r="P359" s="71">
        <v>45474</v>
      </c>
    </row>
    <row r="360" spans="1:16" x14ac:dyDescent="0.25">
      <c r="C360" s="603"/>
      <c r="H360" s="96">
        <v>4</v>
      </c>
      <c r="I360" s="66" t="s">
        <v>75</v>
      </c>
      <c r="J360" s="66" t="s">
        <v>75</v>
      </c>
      <c r="K360" s="67" t="s">
        <v>3885</v>
      </c>
      <c r="L360" s="68" t="s">
        <v>75</v>
      </c>
      <c r="M360" s="68" t="s">
        <v>11</v>
      </c>
      <c r="N360" s="69">
        <v>57882.772860000005</v>
      </c>
      <c r="O360" s="68">
        <v>1267</v>
      </c>
      <c r="P360" s="71">
        <v>45474</v>
      </c>
    </row>
    <row r="361" spans="1:16" x14ac:dyDescent="0.25">
      <c r="H361" s="96">
        <v>4</v>
      </c>
      <c r="I361" s="66" t="s">
        <v>75</v>
      </c>
      <c r="J361" s="66" t="s">
        <v>75</v>
      </c>
      <c r="K361" s="67" t="s">
        <v>3885</v>
      </c>
      <c r="L361" s="68" t="s">
        <v>75</v>
      </c>
      <c r="M361" s="68" t="s">
        <v>11</v>
      </c>
      <c r="N361" s="69">
        <v>49342.762859999995</v>
      </c>
      <c r="O361" s="68">
        <v>1267</v>
      </c>
      <c r="P361" s="71">
        <v>45474</v>
      </c>
    </row>
    <row r="362" spans="1:16" x14ac:dyDescent="0.25">
      <c r="B362" s="223"/>
      <c r="H362" s="96">
        <v>4</v>
      </c>
      <c r="I362" s="66" t="s">
        <v>75</v>
      </c>
      <c r="J362" s="66" t="s">
        <v>75</v>
      </c>
      <c r="K362" s="67" t="s">
        <v>3885</v>
      </c>
      <c r="L362" s="68" t="s">
        <v>75</v>
      </c>
      <c r="M362" s="68" t="s">
        <v>11</v>
      </c>
      <c r="N362" s="69">
        <v>44154.837860000007</v>
      </c>
      <c r="O362" s="68">
        <v>1267</v>
      </c>
      <c r="P362" s="71">
        <v>45474</v>
      </c>
    </row>
    <row r="363" spans="1:16" x14ac:dyDescent="0.25">
      <c r="D363" s="105"/>
      <c r="E363" s="376"/>
      <c r="F363" s="377"/>
      <c r="G363" s="127"/>
      <c r="H363" s="96">
        <v>4</v>
      </c>
      <c r="I363" s="66" t="s">
        <v>75</v>
      </c>
      <c r="J363" s="66" t="s">
        <v>75</v>
      </c>
      <c r="K363" s="67" t="s">
        <v>3885</v>
      </c>
      <c r="L363" s="68" t="s">
        <v>75</v>
      </c>
      <c r="M363" s="68" t="s">
        <v>11</v>
      </c>
      <c r="N363" s="69">
        <v>61055.102860000006</v>
      </c>
      <c r="O363" s="68">
        <v>1267</v>
      </c>
      <c r="P363" s="71">
        <v>45474</v>
      </c>
    </row>
    <row r="364" spans="1:16" ht="15.75" customHeight="1" x14ac:dyDescent="0.25">
      <c r="D364" s="105"/>
      <c r="E364" s="376"/>
      <c r="F364" s="377"/>
      <c r="G364" s="127"/>
      <c r="H364" s="96">
        <v>13</v>
      </c>
      <c r="I364" s="66">
        <v>203</v>
      </c>
      <c r="J364" s="66" t="s">
        <v>3894</v>
      </c>
      <c r="K364" s="67" t="s">
        <v>3885</v>
      </c>
      <c r="L364" s="68" t="s">
        <v>3895</v>
      </c>
      <c r="M364" s="68" t="s">
        <v>11</v>
      </c>
      <c r="N364" s="69">
        <v>34930.669195000002</v>
      </c>
      <c r="O364" s="68">
        <v>1894</v>
      </c>
      <c r="P364" s="71">
        <v>42430</v>
      </c>
    </row>
    <row r="367" spans="1:16" ht="15.75" customHeight="1" x14ac:dyDescent="0.25"/>
    <row r="369" spans="2:9" ht="15.75" customHeight="1" x14ac:dyDescent="0.25"/>
    <row r="370" spans="2:9" ht="15.75" customHeight="1" x14ac:dyDescent="0.25"/>
    <row r="371" spans="2:9" x14ac:dyDescent="0.25">
      <c r="D371" s="105"/>
      <c r="E371" s="376"/>
      <c r="F371" s="377"/>
      <c r="G371" s="127"/>
      <c r="H371" s="128"/>
      <c r="I371" s="90"/>
    </row>
    <row r="372" spans="2:9" x14ac:dyDescent="0.25">
      <c r="D372" s="102"/>
      <c r="E372" s="387"/>
      <c r="F372" s="379"/>
      <c r="G372" s="602"/>
      <c r="H372" s="135"/>
      <c r="I372" s="90"/>
    </row>
    <row r="373" spans="2:9" x14ac:dyDescent="0.25">
      <c r="C373" s="228"/>
      <c r="G373" s="136"/>
    </row>
    <row r="375" spans="2:9" x14ac:dyDescent="0.25">
      <c r="B375" s="223"/>
    </row>
    <row r="376" spans="2:9" x14ac:dyDescent="0.25">
      <c r="D376" s="105"/>
      <c r="E376" s="376"/>
      <c r="F376" s="377"/>
      <c r="G376" s="127"/>
      <c r="H376" s="128"/>
      <c r="I376" s="90"/>
    </row>
    <row r="378" spans="2:9" x14ac:dyDescent="0.25">
      <c r="C378" s="603"/>
    </row>
    <row r="380" spans="2:9" x14ac:dyDescent="0.25">
      <c r="B380" s="223"/>
    </row>
    <row r="381" spans="2:9" x14ac:dyDescent="0.25">
      <c r="D381" s="105"/>
      <c r="E381" s="376"/>
      <c r="F381" s="377"/>
      <c r="G381" s="127"/>
      <c r="H381" s="128"/>
      <c r="I381" s="90"/>
    </row>
    <row r="382" spans="2:9" x14ac:dyDescent="0.25">
      <c r="D382" s="105"/>
      <c r="E382" s="376"/>
      <c r="F382" s="377"/>
      <c r="G382" s="127"/>
      <c r="H382" s="128"/>
      <c r="I382" s="90"/>
    </row>
    <row r="383" spans="2:9" x14ac:dyDescent="0.25">
      <c r="C383" s="228"/>
      <c r="D383" s="105"/>
      <c r="E383" s="376"/>
      <c r="F383" s="377"/>
      <c r="G383" s="127"/>
      <c r="H383" s="128"/>
      <c r="I383" s="90"/>
    </row>
    <row r="384" spans="2:9" x14ac:dyDescent="0.25">
      <c r="G384" s="136"/>
    </row>
    <row r="385" spans="2:9" x14ac:dyDescent="0.25">
      <c r="B385" s="223"/>
    </row>
    <row r="386" spans="2:9" ht="15" customHeight="1" x14ac:dyDescent="0.25">
      <c r="D386" s="105"/>
      <c r="E386" s="376"/>
      <c r="F386" s="377"/>
      <c r="G386" s="127"/>
      <c r="H386" s="128"/>
      <c r="I386" s="90"/>
    </row>
    <row r="387" spans="2:9" ht="15" customHeight="1" x14ac:dyDescent="0.25">
      <c r="B387" s="242"/>
      <c r="D387" s="105"/>
      <c r="E387" s="376"/>
      <c r="F387" s="377"/>
      <c r="G387" s="127"/>
      <c r="H387" s="128"/>
      <c r="I387" s="90"/>
    </row>
    <row r="388" spans="2:9" ht="15" customHeight="1" x14ac:dyDescent="0.25">
      <c r="D388" s="105"/>
      <c r="E388" s="376"/>
      <c r="F388" s="377"/>
      <c r="G388" s="127"/>
      <c r="H388" s="128"/>
      <c r="I388" s="90"/>
    </row>
    <row r="389" spans="2:9" ht="15" customHeight="1" x14ac:dyDescent="0.25">
      <c r="D389" s="105"/>
      <c r="E389" s="376"/>
      <c r="F389" s="377"/>
      <c r="G389" s="127"/>
      <c r="H389" s="128"/>
      <c r="I389" s="90"/>
    </row>
    <row r="390" spans="2:9" ht="15" customHeight="1" x14ac:dyDescent="0.25">
      <c r="D390" s="105"/>
      <c r="E390" s="376"/>
      <c r="F390" s="377"/>
      <c r="G390" s="127"/>
      <c r="H390" s="128"/>
      <c r="I390" s="90"/>
    </row>
    <row r="391" spans="2:9" ht="15" customHeight="1" x14ac:dyDescent="0.25">
      <c r="C391" s="598"/>
      <c r="D391" s="105"/>
      <c r="E391" s="376"/>
      <c r="F391" s="377"/>
      <c r="G391" s="127"/>
      <c r="H391" s="128"/>
      <c r="I391" s="90"/>
    </row>
    <row r="392" spans="2:9" ht="15" customHeight="1" x14ac:dyDescent="0.25">
      <c r="D392" s="105"/>
      <c r="E392" s="376"/>
      <c r="F392" s="377"/>
      <c r="G392" s="127"/>
      <c r="H392" s="128"/>
      <c r="I392" s="90"/>
    </row>
    <row r="393" spans="2:9" ht="45.75" customHeight="1" x14ac:dyDescent="0.25"/>
    <row r="394" spans="2:9" ht="15" customHeight="1" x14ac:dyDescent="0.25"/>
    <row r="395" spans="2:9" ht="15" customHeight="1" x14ac:dyDescent="0.25"/>
    <row r="396" spans="2:9" ht="15" customHeight="1" x14ac:dyDescent="0.25"/>
    <row r="397" spans="2:9" ht="15" customHeight="1" x14ac:dyDescent="0.25"/>
    <row r="398" spans="2:9" ht="15" customHeight="1" x14ac:dyDescent="0.25"/>
    <row r="410" spans="2:9" x14ac:dyDescent="0.25">
      <c r="B410" s="223"/>
    </row>
    <row r="411" spans="2:9" x14ac:dyDescent="0.25">
      <c r="D411" s="105"/>
      <c r="E411" s="376"/>
      <c r="F411" s="377"/>
      <c r="G411" s="127"/>
      <c r="H411" s="128"/>
      <c r="I411" s="90"/>
    </row>
    <row r="413" spans="2:9" x14ac:dyDescent="0.25">
      <c r="C413" s="603"/>
    </row>
    <row r="415" spans="2:9" x14ac:dyDescent="0.25">
      <c r="B415" s="223"/>
    </row>
    <row r="416" spans="2:9" ht="15" customHeight="1" x14ac:dyDescent="0.25">
      <c r="D416" s="105"/>
      <c r="E416" s="376"/>
      <c r="F416" s="377"/>
      <c r="G416" s="127"/>
      <c r="H416" s="128"/>
      <c r="I416" s="90"/>
    </row>
    <row r="418" spans="2:9" x14ac:dyDescent="0.25">
      <c r="C418" s="603"/>
    </row>
    <row r="420" spans="2:9" x14ac:dyDescent="0.25">
      <c r="B420" s="223"/>
    </row>
    <row r="421" spans="2:9" x14ac:dyDescent="0.25">
      <c r="D421" s="105"/>
      <c r="E421" s="376"/>
      <c r="F421" s="377"/>
      <c r="G421" s="127"/>
      <c r="H421" s="128"/>
      <c r="I421" s="90"/>
    </row>
    <row r="423" spans="2:9" x14ac:dyDescent="0.25">
      <c r="C423" s="603"/>
    </row>
    <row r="425" spans="2:9" x14ac:dyDescent="0.25">
      <c r="B425" s="223"/>
    </row>
    <row r="426" spans="2:9" x14ac:dyDescent="0.25">
      <c r="D426" s="105"/>
      <c r="E426" s="376"/>
      <c r="F426" s="379"/>
      <c r="G426" s="137"/>
      <c r="H426" s="89"/>
      <c r="I426" s="90"/>
    </row>
    <row r="428" spans="2:9" x14ac:dyDescent="0.25">
      <c r="C428" s="399"/>
    </row>
    <row r="430" spans="2:9" x14ac:dyDescent="0.25">
      <c r="B430" s="223"/>
    </row>
    <row r="431" spans="2:9" x14ac:dyDescent="0.25">
      <c r="D431" s="105"/>
      <c r="E431" s="376"/>
      <c r="F431" s="377"/>
      <c r="G431" s="127"/>
      <c r="H431" s="128"/>
      <c r="I431" s="90"/>
    </row>
    <row r="458" ht="15" customHeight="1" x14ac:dyDescent="0.25"/>
    <row r="478" spans="2:3" x14ac:dyDescent="0.25">
      <c r="C478" s="716"/>
    </row>
    <row r="480" spans="2:3" x14ac:dyDescent="0.25">
      <c r="B480" s="223"/>
    </row>
    <row r="481" spans="2:9" x14ac:dyDescent="0.25">
      <c r="D481" s="105"/>
      <c r="E481" s="376"/>
      <c r="F481" s="377"/>
      <c r="G481" s="127"/>
      <c r="H481" s="128"/>
      <c r="I481" s="90"/>
    </row>
    <row r="483" spans="2:9" x14ac:dyDescent="0.25">
      <c r="C483" s="603"/>
    </row>
    <row r="485" spans="2:9" x14ac:dyDescent="0.25">
      <c r="B485" s="223"/>
    </row>
    <row r="486" spans="2:9" x14ac:dyDescent="0.25">
      <c r="D486" s="105"/>
      <c r="E486" s="376"/>
      <c r="F486" s="377"/>
      <c r="G486" s="127"/>
      <c r="H486" s="128"/>
      <c r="I486" s="90"/>
    </row>
    <row r="487" spans="2:9" x14ac:dyDescent="0.25">
      <c r="D487" s="105"/>
      <c r="E487" s="376"/>
      <c r="F487" s="377"/>
      <c r="G487" s="544"/>
      <c r="H487" s="128"/>
      <c r="I487" s="90"/>
    </row>
    <row r="488" spans="2:9" x14ac:dyDescent="0.25">
      <c r="C488" s="228"/>
      <c r="G488" s="136"/>
    </row>
    <row r="490" spans="2:9" x14ac:dyDescent="0.25">
      <c r="B490" s="223"/>
    </row>
    <row r="491" spans="2:9" x14ac:dyDescent="0.25">
      <c r="D491" s="105"/>
      <c r="E491" s="376"/>
      <c r="F491" s="377"/>
      <c r="G491" s="316"/>
      <c r="H491" s="128"/>
      <c r="I491" s="90"/>
    </row>
    <row r="492" spans="2:9" x14ac:dyDescent="0.25">
      <c r="D492" s="105"/>
      <c r="E492" s="376"/>
      <c r="F492" s="377"/>
      <c r="G492" s="127"/>
      <c r="H492" s="128"/>
      <c r="I492" s="90"/>
    </row>
    <row r="493" spans="2:9" x14ac:dyDescent="0.25">
      <c r="C493" s="228"/>
      <c r="G493" s="136"/>
    </row>
    <row r="495" spans="2:9" x14ac:dyDescent="0.25">
      <c r="B495" s="223"/>
    </row>
    <row r="496" spans="2:9" x14ac:dyDescent="0.25">
      <c r="D496" s="102"/>
      <c r="E496" s="387"/>
      <c r="F496" s="377"/>
      <c r="G496" s="314"/>
      <c r="H496" s="205"/>
      <c r="I496" s="90"/>
    </row>
    <row r="498" spans="2:9" x14ac:dyDescent="0.25">
      <c r="C498" s="716"/>
    </row>
    <row r="500" spans="2:9" x14ac:dyDescent="0.25">
      <c r="B500" s="223"/>
    </row>
    <row r="501" spans="2:9" x14ac:dyDescent="0.25">
      <c r="D501" s="105"/>
      <c r="E501" s="376"/>
      <c r="F501" s="377"/>
      <c r="G501" s="127"/>
      <c r="H501" s="128"/>
      <c r="I501" s="90"/>
    </row>
    <row r="503" spans="2:9" x14ac:dyDescent="0.25">
      <c r="C503" s="603"/>
    </row>
    <row r="505" spans="2:9" x14ac:dyDescent="0.25">
      <c r="B505" s="223"/>
    </row>
    <row r="506" spans="2:9" x14ac:dyDescent="0.25">
      <c r="D506" s="105"/>
      <c r="E506" s="376"/>
      <c r="F506" s="377"/>
      <c r="G506" s="127"/>
      <c r="H506" s="128"/>
      <c r="I506" s="90"/>
    </row>
    <row r="507" spans="2:9" x14ac:dyDescent="0.25">
      <c r="D507" s="105"/>
      <c r="E507" s="376"/>
      <c r="F507" s="377"/>
      <c r="G507" s="127"/>
      <c r="H507" s="128"/>
      <c r="I507" s="90"/>
    </row>
    <row r="508" spans="2:9" x14ac:dyDescent="0.25">
      <c r="C508" s="228"/>
      <c r="G508" s="136"/>
    </row>
    <row r="510" spans="2:9" x14ac:dyDescent="0.25">
      <c r="B510" s="223"/>
    </row>
    <row r="511" spans="2:9" x14ac:dyDescent="0.25">
      <c r="D511" s="105"/>
      <c r="E511" s="376"/>
      <c r="F511" s="377"/>
      <c r="G511" s="127"/>
      <c r="H511" s="128"/>
      <c r="I511" s="90"/>
    </row>
    <row r="513" spans="2:9" x14ac:dyDescent="0.25">
      <c r="C513" s="603"/>
    </row>
    <row r="515" spans="2:9" x14ac:dyDescent="0.25">
      <c r="B515" s="223"/>
    </row>
    <row r="516" spans="2:9" x14ac:dyDescent="0.25">
      <c r="D516" s="105"/>
      <c r="E516" s="376"/>
      <c r="F516" s="377"/>
      <c r="G516" s="127"/>
      <c r="H516" s="128"/>
      <c r="I516" s="90"/>
    </row>
    <row r="518" spans="2:9" x14ac:dyDescent="0.25">
      <c r="C518" s="603"/>
    </row>
    <row r="520" spans="2:9" x14ac:dyDescent="0.25">
      <c r="B520" s="223"/>
    </row>
    <row r="521" spans="2:9" x14ac:dyDescent="0.25">
      <c r="D521" s="105"/>
      <c r="E521" s="376"/>
      <c r="F521" s="377"/>
      <c r="G521" s="127"/>
      <c r="H521" s="128"/>
      <c r="I521" s="90"/>
    </row>
    <row r="522" spans="2:9" x14ac:dyDescent="0.25">
      <c r="D522" s="105"/>
      <c r="E522" s="376"/>
      <c r="F522" s="377"/>
      <c r="G522" s="127"/>
      <c r="H522" s="128"/>
      <c r="I522" s="90"/>
    </row>
    <row r="523" spans="2:9" x14ac:dyDescent="0.25">
      <c r="C523" s="228"/>
      <c r="D523" s="105"/>
      <c r="E523" s="376"/>
      <c r="F523" s="377"/>
      <c r="G523" s="127"/>
      <c r="H523" s="128"/>
      <c r="I523" s="90"/>
    </row>
    <row r="524" spans="2:9" x14ac:dyDescent="0.25">
      <c r="G524" s="136"/>
    </row>
    <row r="525" spans="2:9" x14ac:dyDescent="0.25">
      <c r="B525" s="223"/>
    </row>
    <row r="526" spans="2:9" x14ac:dyDescent="0.25">
      <c r="D526" s="105"/>
      <c r="E526" s="376"/>
      <c r="F526" s="379"/>
      <c r="G526" s="137"/>
      <c r="H526" s="89"/>
      <c r="I526" s="90"/>
    </row>
    <row r="528" spans="2:9" x14ac:dyDescent="0.25">
      <c r="C528" s="399"/>
    </row>
    <row r="530" spans="2:9" x14ac:dyDescent="0.25">
      <c r="B530" s="223"/>
    </row>
    <row r="531" spans="2:9" x14ac:dyDescent="0.25">
      <c r="D531" s="105"/>
      <c r="E531" s="376"/>
      <c r="F531" s="377"/>
      <c r="G531" s="127"/>
      <c r="H531" s="128"/>
      <c r="I531" s="90"/>
    </row>
    <row r="532" spans="2:9" x14ac:dyDescent="0.25">
      <c r="D532" s="105"/>
      <c r="E532" s="376"/>
      <c r="F532" s="377"/>
      <c r="G532" s="127"/>
      <c r="H532" s="128"/>
      <c r="I532" s="90"/>
    </row>
    <row r="533" spans="2:9" x14ac:dyDescent="0.25">
      <c r="C533" s="228"/>
      <c r="D533" s="102"/>
      <c r="E533" s="387"/>
      <c r="F533" s="377"/>
      <c r="G533" s="314"/>
      <c r="H533" s="205"/>
      <c r="I533" s="90"/>
    </row>
    <row r="534" spans="2:9" x14ac:dyDescent="0.25">
      <c r="D534" s="102"/>
      <c r="E534" s="387"/>
      <c r="F534" s="377"/>
      <c r="G534" s="314"/>
      <c r="H534" s="205"/>
      <c r="I534" s="90"/>
    </row>
    <row r="535" spans="2:9" x14ac:dyDescent="0.25">
      <c r="D535" s="102"/>
      <c r="E535" s="387"/>
      <c r="F535" s="377"/>
      <c r="G535" s="314"/>
      <c r="H535" s="205"/>
      <c r="I535" s="90"/>
    </row>
    <row r="536" spans="2:9" x14ac:dyDescent="0.25">
      <c r="D536" s="102"/>
      <c r="E536" s="387"/>
      <c r="F536" s="377"/>
      <c r="G536" s="314"/>
      <c r="H536" s="205"/>
      <c r="I536" s="90"/>
    </row>
    <row r="537" spans="2:9" x14ac:dyDescent="0.25">
      <c r="D537" s="105"/>
      <c r="E537" s="376"/>
      <c r="F537" s="377"/>
      <c r="G537" s="127"/>
      <c r="H537" s="128"/>
      <c r="I537" s="90"/>
    </row>
    <row r="538" spans="2:9" x14ac:dyDescent="0.25">
      <c r="D538" s="105"/>
      <c r="E538" s="376"/>
      <c r="F538" s="377"/>
      <c r="G538" s="127"/>
      <c r="H538" s="128"/>
      <c r="I538" s="90"/>
    </row>
    <row r="539" spans="2:9" x14ac:dyDescent="0.25">
      <c r="D539" s="105"/>
      <c r="E539" s="376"/>
      <c r="F539" s="377"/>
      <c r="G539" s="127"/>
      <c r="H539" s="128"/>
      <c r="I539" s="90"/>
    </row>
    <row r="540" spans="2:9" x14ac:dyDescent="0.25">
      <c r="D540" s="105"/>
      <c r="E540" s="376"/>
      <c r="F540" s="377"/>
      <c r="G540" s="127"/>
      <c r="H540" s="128"/>
      <c r="I540" s="90"/>
    </row>
    <row r="541" spans="2:9" x14ac:dyDescent="0.25">
      <c r="D541" s="105"/>
      <c r="E541" s="376"/>
      <c r="F541" s="377"/>
      <c r="G541" s="127"/>
      <c r="H541" s="128"/>
      <c r="I541" s="90"/>
    </row>
    <row r="558" ht="15" customHeight="1" x14ac:dyDescent="0.25"/>
    <row r="559" ht="15" customHeight="1" x14ac:dyDescent="0.25"/>
    <row r="568" spans="3:7" x14ac:dyDescent="0.25">
      <c r="C568" s="228"/>
      <c r="G568" s="136"/>
    </row>
    <row r="569" spans="3:7" x14ac:dyDescent="0.25">
      <c r="G569" s="51"/>
    </row>
    <row r="621" ht="15" customHeight="1" x14ac:dyDescent="0.25"/>
    <row r="715" ht="15" customHeight="1" x14ac:dyDescent="0.25"/>
  </sheetData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6C85-6120-426D-BF2C-014C4E3A04DC}">
  <dimension ref="A1:P591"/>
  <sheetViews>
    <sheetView workbookViewId="0">
      <selection activeCell="J13" sqref="J13"/>
    </sheetView>
  </sheetViews>
  <sheetFormatPr baseColWidth="10" defaultRowHeight="15" x14ac:dyDescent="0.25"/>
  <cols>
    <col min="1" max="1" width="22.140625" customWidth="1"/>
    <col min="2" max="2" width="14.28515625" customWidth="1"/>
    <col min="3" max="3" width="12.42578125" style="227" customWidth="1"/>
    <col min="4" max="4" width="13.5703125" customWidth="1"/>
    <col min="5" max="5" width="10.42578125" customWidth="1"/>
    <col min="6" max="6" width="15.140625" customWidth="1"/>
    <col min="7" max="7" width="19.140625" customWidth="1"/>
    <col min="8" max="8" width="13.85546875" customWidth="1"/>
    <col min="9" max="9" width="21.5703125" customWidth="1"/>
    <col min="10" max="10" width="19.28515625" customWidth="1"/>
    <col min="11" max="11" width="18.42578125" customWidth="1"/>
    <col min="12" max="12" width="15.42578125" bestFit="1" customWidth="1"/>
    <col min="14" max="14" width="15.85546875" style="51" customWidth="1"/>
    <col min="16" max="16" width="13.42578125" customWidth="1"/>
  </cols>
  <sheetData>
    <row r="1" spans="1:9" ht="45.75" customHeight="1" thickTop="1" thickBot="1" x14ac:dyDescent="0.3">
      <c r="A1" s="555" t="s">
        <v>2538</v>
      </c>
      <c r="B1" s="2" t="s">
        <v>1788</v>
      </c>
      <c r="C1" s="513"/>
      <c r="D1" s="4"/>
      <c r="E1" s="514"/>
      <c r="F1" s="6"/>
      <c r="G1" s="401"/>
      <c r="H1" s="7"/>
      <c r="I1" s="143"/>
    </row>
    <row r="2" spans="1:9" ht="16.5" thickTop="1" thickBot="1" x14ac:dyDescent="0.3">
      <c r="A2" s="7"/>
      <c r="B2" s="2"/>
      <c r="C2" s="513"/>
      <c r="D2" s="4"/>
      <c r="E2" s="514"/>
      <c r="F2" s="6"/>
      <c r="G2" s="401"/>
      <c r="H2" s="7"/>
    </row>
    <row r="3" spans="1:9" ht="45.75" customHeight="1" thickBot="1" x14ac:dyDescent="0.3">
      <c r="A3" s="830" t="s">
        <v>2539</v>
      </c>
      <c r="B3" s="831"/>
      <c r="C3" s="176"/>
      <c r="D3" s="9"/>
      <c r="E3" s="176"/>
      <c r="F3" s="10"/>
      <c r="G3" s="556"/>
      <c r="H3" s="7"/>
    </row>
    <row r="4" spans="1:9" ht="15.75" customHeight="1" thickBot="1" x14ac:dyDescent="0.3">
      <c r="A4" s="11"/>
      <c r="B4" s="12"/>
      <c r="C4" s="176"/>
      <c r="D4" s="9"/>
      <c r="E4" s="178"/>
      <c r="F4" s="14"/>
      <c r="G4" s="401"/>
      <c r="H4" s="7"/>
    </row>
    <row r="5" spans="1:9" ht="30.75" thickBot="1" x14ac:dyDescent="0.3">
      <c r="A5" s="557" t="s">
        <v>2</v>
      </c>
      <c r="B5" s="558" t="s">
        <v>3</v>
      </c>
      <c r="C5" s="559" t="s">
        <v>4</v>
      </c>
      <c r="D5" s="558" t="s">
        <v>5</v>
      </c>
      <c r="E5" s="560" t="s">
        <v>4</v>
      </c>
      <c r="F5" s="561" t="s">
        <v>6</v>
      </c>
      <c r="G5" s="401"/>
      <c r="H5" s="7"/>
    </row>
    <row r="6" spans="1:9" ht="15.75" thickTop="1" x14ac:dyDescent="0.25">
      <c r="A6" s="20" t="s">
        <v>7</v>
      </c>
      <c r="B6" s="21">
        <v>54</v>
      </c>
      <c r="C6" s="22">
        <f>B6/B$15</f>
        <v>0.23580786026200873</v>
      </c>
      <c r="D6" s="21">
        <v>764</v>
      </c>
      <c r="E6" s="27">
        <f>D6/D$15</f>
        <v>0.23785803237858033</v>
      </c>
      <c r="F6" s="24"/>
      <c r="G6" s="401"/>
      <c r="H6" s="7"/>
      <c r="I6" s="90"/>
    </row>
    <row r="7" spans="1:9" ht="15" customHeight="1" x14ac:dyDescent="0.25">
      <c r="A7" s="25" t="s">
        <v>8</v>
      </c>
      <c r="B7" s="26">
        <v>45</v>
      </c>
      <c r="C7" s="27">
        <f>B7/B$15</f>
        <v>0.1965065502183406</v>
      </c>
      <c r="D7" s="28">
        <v>736</v>
      </c>
      <c r="E7" s="27">
        <f>D7/D$15</f>
        <v>0.22914072229140722</v>
      </c>
      <c r="F7" s="29"/>
      <c r="G7" s="401"/>
      <c r="H7" s="7"/>
      <c r="I7" s="90"/>
    </row>
    <row r="8" spans="1:9" ht="15" customHeight="1" x14ac:dyDescent="0.25">
      <c r="A8" s="25" t="s">
        <v>9</v>
      </c>
      <c r="B8" s="30">
        <v>33</v>
      </c>
      <c r="C8" s="27">
        <f>B8/B$15</f>
        <v>0.14410480349344978</v>
      </c>
      <c r="D8" s="32">
        <v>416</v>
      </c>
      <c r="E8" s="27">
        <f>D8/D$15</f>
        <v>0.1295143212951432</v>
      </c>
      <c r="F8" s="29"/>
      <c r="G8" s="401"/>
      <c r="H8" s="7"/>
      <c r="I8" s="90"/>
    </row>
    <row r="9" spans="1:9" ht="15" customHeight="1" x14ac:dyDescent="0.25">
      <c r="A9" s="562" t="s">
        <v>10</v>
      </c>
      <c r="B9" s="563">
        <f>SUM(B6:B8)</f>
        <v>132</v>
      </c>
      <c r="C9" s="564">
        <f t="shared" ref="C9:F9" si="0">SUM(C6:C8)</f>
        <v>0.57641921397379914</v>
      </c>
      <c r="D9" s="563">
        <f t="shared" si="0"/>
        <v>1916</v>
      </c>
      <c r="E9" s="564">
        <f t="shared" si="0"/>
        <v>0.5965130759651307</v>
      </c>
      <c r="F9" s="565">
        <f t="shared" si="0"/>
        <v>0</v>
      </c>
      <c r="G9" s="401"/>
      <c r="H9" s="7"/>
      <c r="I9" s="90"/>
    </row>
    <row r="10" spans="1:9" ht="15" customHeight="1" x14ac:dyDescent="0.25">
      <c r="A10" s="26"/>
      <c r="B10" s="30"/>
      <c r="C10" s="39"/>
      <c r="D10" s="30"/>
      <c r="E10" s="40"/>
      <c r="F10" s="41"/>
      <c r="G10" s="401"/>
      <c r="H10" s="7"/>
      <c r="I10" s="90"/>
    </row>
    <row r="11" spans="1:9" ht="15" customHeight="1" x14ac:dyDescent="0.25">
      <c r="A11" s="26" t="s">
        <v>11</v>
      </c>
      <c r="B11" s="30">
        <v>56</v>
      </c>
      <c r="C11" s="27">
        <f>B11/B$15</f>
        <v>0.24454148471615719</v>
      </c>
      <c r="D11" s="32">
        <v>809</v>
      </c>
      <c r="E11" s="27">
        <f>D11/D$15</f>
        <v>0.25186799501867996</v>
      </c>
      <c r="F11" s="413">
        <v>8751068.5999999996</v>
      </c>
      <c r="G11" s="401"/>
      <c r="H11" s="7"/>
      <c r="I11" s="90"/>
    </row>
    <row r="12" spans="1:9" ht="15" customHeight="1" x14ac:dyDescent="0.25">
      <c r="A12" s="26" t="s">
        <v>12</v>
      </c>
      <c r="B12" s="30">
        <v>41</v>
      </c>
      <c r="C12" s="27">
        <f>B12/B$15</f>
        <v>0.17903930131004367</v>
      </c>
      <c r="D12" s="32">
        <v>487</v>
      </c>
      <c r="E12" s="27">
        <f>D12/D$15</f>
        <v>0.15161892901618929</v>
      </c>
      <c r="F12" s="413">
        <v>40982308.149999999</v>
      </c>
      <c r="G12" s="401"/>
      <c r="H12" s="7"/>
      <c r="I12" s="90"/>
    </row>
    <row r="13" spans="1:9" ht="15" customHeight="1" x14ac:dyDescent="0.25">
      <c r="A13" s="562" t="s">
        <v>13</v>
      </c>
      <c r="B13" s="563">
        <f>SUM(B11:B12)</f>
        <v>97</v>
      </c>
      <c r="C13" s="564">
        <f t="shared" ref="C13:F13" si="1">SUM(C11:C12)</f>
        <v>0.42358078602620086</v>
      </c>
      <c r="D13" s="563">
        <f t="shared" si="1"/>
        <v>1296</v>
      </c>
      <c r="E13" s="564">
        <f t="shared" si="1"/>
        <v>0.40348692403486924</v>
      </c>
      <c r="F13" s="565">
        <f t="shared" si="1"/>
        <v>49733376.75</v>
      </c>
      <c r="G13" s="401"/>
      <c r="H13" s="7"/>
    </row>
    <row r="14" spans="1:9" ht="15" customHeight="1" x14ac:dyDescent="0.25">
      <c r="A14" s="44"/>
      <c r="B14" s="30"/>
      <c r="C14" s="45"/>
      <c r="D14" s="30"/>
      <c r="E14" s="46"/>
      <c r="F14" s="47"/>
      <c r="G14" s="401"/>
      <c r="H14" s="7"/>
    </row>
    <row r="15" spans="1:9" ht="15" customHeight="1" x14ac:dyDescent="0.25">
      <c r="A15" s="566" t="s">
        <v>2540</v>
      </c>
      <c r="B15" s="563">
        <f>SUM(B9,B13)</f>
        <v>229</v>
      </c>
      <c r="C15" s="564">
        <f t="shared" ref="C15:F15" si="2">SUM(C9,C13)</f>
        <v>1</v>
      </c>
      <c r="D15" s="563">
        <f t="shared" si="2"/>
        <v>3212</v>
      </c>
      <c r="E15" s="564">
        <f t="shared" si="2"/>
        <v>1</v>
      </c>
      <c r="F15" s="565">
        <f t="shared" si="2"/>
        <v>49733376.75</v>
      </c>
      <c r="G15" s="97"/>
      <c r="I15" s="90"/>
    </row>
    <row r="16" spans="1:9" ht="15" customHeight="1" x14ac:dyDescent="0.25">
      <c r="A16" s="149"/>
      <c r="B16" s="345"/>
      <c r="C16" s="131"/>
      <c r="D16" s="567"/>
      <c r="E16" s="133"/>
      <c r="F16" s="134"/>
      <c r="G16" s="97"/>
    </row>
    <row r="17" spans="1:16" ht="15" customHeight="1" thickBot="1" x14ac:dyDescent="0.3">
      <c r="A17" s="149"/>
      <c r="B17" s="345"/>
      <c r="C17" s="131"/>
      <c r="D17" s="346"/>
      <c r="E17" s="133"/>
      <c r="F17" s="134"/>
      <c r="G17" s="97"/>
    </row>
    <row r="18" spans="1:16" ht="45.75" customHeight="1" thickBot="1" x14ac:dyDescent="0.3">
      <c r="A18" s="568" t="s">
        <v>2541</v>
      </c>
      <c r="B18" s="50"/>
      <c r="C18" s="178"/>
      <c r="D18" s="9"/>
      <c r="E18" s="176"/>
      <c r="F18" s="10"/>
      <c r="I18" s="90"/>
    </row>
    <row r="19" spans="1:16" ht="15" customHeight="1" thickTop="1" thickBot="1" x14ac:dyDescent="0.3">
      <c r="A19" s="11"/>
      <c r="B19" s="12"/>
      <c r="C19" s="176"/>
      <c r="D19" s="9"/>
      <c r="E19" s="176"/>
      <c r="F19" s="10"/>
      <c r="I19" s="90"/>
    </row>
    <row r="20" spans="1:16" ht="45.75" customHeight="1" thickTop="1" thickBot="1" x14ac:dyDescent="0.3">
      <c r="A20" s="569" t="s">
        <v>16</v>
      </c>
      <c r="B20" s="12"/>
      <c r="C20" s="176"/>
      <c r="D20" s="9"/>
      <c r="E20" s="176"/>
      <c r="F20" s="10"/>
      <c r="H20" s="570" t="s">
        <v>17</v>
      </c>
      <c r="I20" s="90"/>
    </row>
    <row r="21" spans="1:16" ht="15" customHeight="1" thickTop="1" thickBot="1" x14ac:dyDescent="0.3">
      <c r="C21" s="329"/>
      <c r="E21" s="228"/>
      <c r="F21" s="10"/>
      <c r="I21" s="90"/>
    </row>
    <row r="22" spans="1:16" ht="45.75" customHeight="1" thickTop="1" thickBot="1" x14ac:dyDescent="0.3">
      <c r="A22" s="557" t="s">
        <v>2</v>
      </c>
      <c r="B22" s="558" t="s">
        <v>3</v>
      </c>
      <c r="C22" s="559" t="s">
        <v>4</v>
      </c>
      <c r="D22" s="558" t="s">
        <v>5</v>
      </c>
      <c r="E22" s="560" t="s">
        <v>4</v>
      </c>
      <c r="F22" s="561" t="s">
        <v>6</v>
      </c>
      <c r="H22" s="571" t="s">
        <v>18</v>
      </c>
      <c r="I22" s="572" t="s">
        <v>19</v>
      </c>
      <c r="J22" s="573" t="s">
        <v>20</v>
      </c>
      <c r="K22" s="573" t="s">
        <v>21</v>
      </c>
      <c r="L22" s="573" t="s">
        <v>22</v>
      </c>
      <c r="M22" s="573" t="s">
        <v>23</v>
      </c>
      <c r="N22" s="574" t="s">
        <v>6</v>
      </c>
      <c r="O22" s="573" t="s">
        <v>24</v>
      </c>
      <c r="P22" s="575" t="s">
        <v>25</v>
      </c>
    </row>
    <row r="23" spans="1:16" ht="15" customHeight="1" thickTop="1" x14ac:dyDescent="0.25">
      <c r="A23" s="20" t="s">
        <v>7</v>
      </c>
      <c r="B23" s="21">
        <v>13</v>
      </c>
      <c r="C23" s="22">
        <f>B23/B$32</f>
        <v>0.68421052631578949</v>
      </c>
      <c r="D23" s="23">
        <f>SUM(H23:H35)</f>
        <v>93</v>
      </c>
      <c r="E23" s="27">
        <f>D23/D$32</f>
        <v>0.64137931034482754</v>
      </c>
      <c r="F23" s="24"/>
      <c r="G23" s="317"/>
      <c r="H23" s="65">
        <v>12</v>
      </c>
      <c r="I23" s="66">
        <v>170</v>
      </c>
      <c r="J23" s="66" t="s">
        <v>535</v>
      </c>
      <c r="K23" s="67" t="s">
        <v>2542</v>
      </c>
      <c r="L23" s="70" t="s">
        <v>2543</v>
      </c>
      <c r="M23" s="68" t="s">
        <v>7</v>
      </c>
      <c r="N23" s="69">
        <v>0</v>
      </c>
      <c r="O23" s="70">
        <v>1102</v>
      </c>
      <c r="P23" s="71">
        <v>44562</v>
      </c>
    </row>
    <row r="24" spans="1:16" ht="15" customHeight="1" x14ac:dyDescent="0.25">
      <c r="A24" s="25" t="s">
        <v>8</v>
      </c>
      <c r="B24" s="26">
        <v>1</v>
      </c>
      <c r="C24" s="27">
        <f>B24/B$32</f>
        <v>5.2631578947368418E-2</v>
      </c>
      <c r="D24" s="28">
        <v>20</v>
      </c>
      <c r="E24" s="27">
        <f>D24/D$32</f>
        <v>0.13793103448275862</v>
      </c>
      <c r="F24" s="29"/>
      <c r="G24" s="317"/>
      <c r="H24" s="65">
        <v>18</v>
      </c>
      <c r="I24" s="66">
        <v>179</v>
      </c>
      <c r="J24" s="66" t="s">
        <v>535</v>
      </c>
      <c r="K24" s="67" t="s">
        <v>2542</v>
      </c>
      <c r="L24" s="70" t="s">
        <v>2544</v>
      </c>
      <c r="M24" s="68" t="s">
        <v>7</v>
      </c>
      <c r="N24" s="69">
        <v>0</v>
      </c>
      <c r="O24" s="70">
        <v>1102</v>
      </c>
      <c r="P24" s="71">
        <v>44562</v>
      </c>
    </row>
    <row r="25" spans="1:16" ht="15" customHeight="1" x14ac:dyDescent="0.25">
      <c r="A25" s="25" t="s">
        <v>9</v>
      </c>
      <c r="B25" s="30">
        <v>4</v>
      </c>
      <c r="C25" s="27">
        <f>B25/B$32</f>
        <v>0.21052631578947367</v>
      </c>
      <c r="D25" s="32">
        <f>SUM(H37:H40)</f>
        <v>24</v>
      </c>
      <c r="E25" s="27">
        <f>D25/D$32</f>
        <v>0.16551724137931034</v>
      </c>
      <c r="F25" s="29"/>
      <c r="G25" s="137"/>
      <c r="H25" s="65">
        <v>8</v>
      </c>
      <c r="I25" s="66">
        <v>178</v>
      </c>
      <c r="J25" s="66" t="s">
        <v>535</v>
      </c>
      <c r="K25" s="67" t="s">
        <v>2542</v>
      </c>
      <c r="L25" s="70" t="s">
        <v>2543</v>
      </c>
      <c r="M25" s="68" t="s">
        <v>7</v>
      </c>
      <c r="N25" s="69">
        <v>0</v>
      </c>
      <c r="O25" s="70">
        <v>1102</v>
      </c>
      <c r="P25" s="71">
        <v>44562</v>
      </c>
    </row>
    <row r="26" spans="1:16" ht="15" customHeight="1" x14ac:dyDescent="0.25">
      <c r="A26" s="562" t="s">
        <v>10</v>
      </c>
      <c r="B26" s="563">
        <f>SUM(B23:B25)</f>
        <v>18</v>
      </c>
      <c r="C26" s="564">
        <f t="shared" ref="C26:F26" si="3">SUM(C23:C25)</f>
        <v>0.94736842105263164</v>
      </c>
      <c r="D26" s="563">
        <f t="shared" si="3"/>
        <v>137</v>
      </c>
      <c r="E26" s="564">
        <f t="shared" si="3"/>
        <v>0.94482758620689655</v>
      </c>
      <c r="F26" s="565">
        <f t="shared" si="3"/>
        <v>0</v>
      </c>
      <c r="G26" s="136"/>
      <c r="H26" s="65">
        <v>4</v>
      </c>
      <c r="I26" s="66" t="s">
        <v>1642</v>
      </c>
      <c r="J26" s="66" t="s">
        <v>1642</v>
      </c>
      <c r="K26" s="67" t="s">
        <v>2542</v>
      </c>
      <c r="L26" s="70" t="s">
        <v>1642</v>
      </c>
      <c r="M26" s="68" t="s">
        <v>7</v>
      </c>
      <c r="N26" s="69">
        <v>0</v>
      </c>
      <c r="O26" s="70">
        <v>1102</v>
      </c>
      <c r="P26" s="71">
        <v>44562</v>
      </c>
    </row>
    <row r="27" spans="1:16" ht="15" customHeight="1" x14ac:dyDescent="0.25">
      <c r="A27" s="26"/>
      <c r="B27" s="30"/>
      <c r="C27" s="39"/>
      <c r="D27" s="30"/>
      <c r="E27" s="40"/>
      <c r="F27" s="41"/>
      <c r="H27" s="65">
        <v>4</v>
      </c>
      <c r="I27" s="66" t="s">
        <v>1642</v>
      </c>
      <c r="J27" s="66" t="s">
        <v>1642</v>
      </c>
      <c r="K27" s="67" t="s">
        <v>2542</v>
      </c>
      <c r="L27" s="70" t="s">
        <v>1642</v>
      </c>
      <c r="M27" s="68" t="s">
        <v>7</v>
      </c>
      <c r="N27" s="69">
        <v>0</v>
      </c>
      <c r="O27" s="70">
        <v>1102</v>
      </c>
      <c r="P27" s="71">
        <v>44562</v>
      </c>
    </row>
    <row r="28" spans="1:16" ht="15" customHeight="1" x14ac:dyDescent="0.25">
      <c r="A28" s="26" t="s">
        <v>11</v>
      </c>
      <c r="B28" s="30">
        <v>1</v>
      </c>
      <c r="C28" s="27">
        <f>B28/B$32</f>
        <v>5.2631578947368418E-2</v>
      </c>
      <c r="D28" s="32">
        <v>8</v>
      </c>
      <c r="E28" s="27">
        <f>D28/D$32</f>
        <v>5.5172413793103448E-2</v>
      </c>
      <c r="F28" s="413">
        <f>N41</f>
        <v>33673.016689999997</v>
      </c>
      <c r="G28" s="312"/>
      <c r="H28" s="65">
        <v>8</v>
      </c>
      <c r="I28" s="66">
        <v>204</v>
      </c>
      <c r="J28" s="66" t="s">
        <v>535</v>
      </c>
      <c r="K28" s="67" t="s">
        <v>2542</v>
      </c>
      <c r="L28" s="70" t="s">
        <v>2543</v>
      </c>
      <c r="M28" s="68" t="s">
        <v>7</v>
      </c>
      <c r="N28" s="69">
        <v>0</v>
      </c>
      <c r="O28" s="70">
        <v>1102</v>
      </c>
      <c r="P28" s="71">
        <v>44562</v>
      </c>
    </row>
    <row r="29" spans="1:16" ht="15" customHeight="1" x14ac:dyDescent="0.25">
      <c r="A29" s="26" t="s">
        <v>12</v>
      </c>
      <c r="B29" s="30">
        <v>0</v>
      </c>
      <c r="C29" s="27">
        <f>B29/B$32</f>
        <v>0</v>
      </c>
      <c r="D29" s="32">
        <v>0</v>
      </c>
      <c r="E29" s="27">
        <f>D29/D$32</f>
        <v>0</v>
      </c>
      <c r="F29" s="413"/>
      <c r="G29" s="312"/>
      <c r="H29" s="65">
        <v>4</v>
      </c>
      <c r="I29" s="66" t="s">
        <v>1642</v>
      </c>
      <c r="J29" s="66" t="s">
        <v>1642</v>
      </c>
      <c r="K29" s="67" t="s">
        <v>2542</v>
      </c>
      <c r="L29" s="70" t="s">
        <v>1642</v>
      </c>
      <c r="M29" s="68" t="s">
        <v>7</v>
      </c>
      <c r="N29" s="69">
        <v>0</v>
      </c>
      <c r="O29" s="70">
        <v>1102</v>
      </c>
      <c r="P29" s="71">
        <v>44562</v>
      </c>
    </row>
    <row r="30" spans="1:16" ht="15" customHeight="1" x14ac:dyDescent="0.25">
      <c r="A30" s="562" t="s">
        <v>13</v>
      </c>
      <c r="B30" s="563">
        <f>SUM(B28:B29)</f>
        <v>1</v>
      </c>
      <c r="C30" s="564">
        <f t="shared" ref="C30:F30" si="4">SUM(C28:C29)</f>
        <v>5.2631578947368418E-2</v>
      </c>
      <c r="D30" s="563">
        <f t="shared" si="4"/>
        <v>8</v>
      </c>
      <c r="E30" s="564">
        <f t="shared" si="4"/>
        <v>5.5172413793103448E-2</v>
      </c>
      <c r="F30" s="565">
        <f t="shared" si="4"/>
        <v>33673.016689999997</v>
      </c>
      <c r="H30" s="65">
        <v>6</v>
      </c>
      <c r="I30" s="66">
        <v>208</v>
      </c>
      <c r="J30" s="66" t="s">
        <v>535</v>
      </c>
      <c r="K30" s="67" t="s">
        <v>2542</v>
      </c>
      <c r="L30" s="70" t="s">
        <v>2543</v>
      </c>
      <c r="M30" s="68" t="s">
        <v>7</v>
      </c>
      <c r="N30" s="69">
        <v>0</v>
      </c>
      <c r="O30" s="70">
        <v>1102</v>
      </c>
      <c r="P30" s="71">
        <v>44562</v>
      </c>
    </row>
    <row r="31" spans="1:16" ht="15" customHeight="1" x14ac:dyDescent="0.25">
      <c r="A31" s="44"/>
      <c r="B31" s="30"/>
      <c r="C31" s="45"/>
      <c r="D31" s="30"/>
      <c r="E31" s="46"/>
      <c r="F31" s="47"/>
      <c r="H31" s="65">
        <v>4</v>
      </c>
      <c r="I31" s="66" t="s">
        <v>1642</v>
      </c>
      <c r="J31" s="66" t="s">
        <v>1642</v>
      </c>
      <c r="K31" s="67" t="s">
        <v>2542</v>
      </c>
      <c r="L31" s="70" t="s">
        <v>1642</v>
      </c>
      <c r="M31" s="68" t="s">
        <v>7</v>
      </c>
      <c r="N31" s="69">
        <v>0</v>
      </c>
      <c r="O31" s="70">
        <v>1102</v>
      </c>
      <c r="P31" s="71">
        <v>44562</v>
      </c>
    </row>
    <row r="32" spans="1:16" ht="15" customHeight="1" x14ac:dyDescent="0.25">
      <c r="A32" s="566" t="s">
        <v>2346</v>
      </c>
      <c r="B32" s="563">
        <f>SUM(B26,B30)</f>
        <v>19</v>
      </c>
      <c r="C32" s="564">
        <f t="shared" ref="C32:F32" si="5">SUM(C26,C30)</f>
        <v>1</v>
      </c>
      <c r="D32" s="563">
        <f t="shared" si="5"/>
        <v>145</v>
      </c>
      <c r="E32" s="564">
        <f t="shared" si="5"/>
        <v>1</v>
      </c>
      <c r="F32" s="565">
        <f t="shared" si="5"/>
        <v>33673.016689999997</v>
      </c>
      <c r="H32" s="65">
        <v>4</v>
      </c>
      <c r="I32" s="66" t="s">
        <v>1642</v>
      </c>
      <c r="J32" s="66" t="s">
        <v>1642</v>
      </c>
      <c r="K32" s="67" t="s">
        <v>2542</v>
      </c>
      <c r="L32" s="70" t="s">
        <v>1642</v>
      </c>
      <c r="M32" s="68" t="s">
        <v>7</v>
      </c>
      <c r="N32" s="69">
        <v>0</v>
      </c>
      <c r="O32" s="70">
        <v>1102</v>
      </c>
      <c r="P32" s="71">
        <v>44562</v>
      </c>
    </row>
    <row r="33" spans="1:16" ht="15" customHeight="1" x14ac:dyDescent="0.25">
      <c r="D33" s="444"/>
      <c r="E33" s="306"/>
      <c r="F33" s="311"/>
      <c r="G33" s="317"/>
      <c r="H33" s="65">
        <v>4</v>
      </c>
      <c r="I33" s="66" t="s">
        <v>1642</v>
      </c>
      <c r="J33" s="66" t="s">
        <v>1642</v>
      </c>
      <c r="K33" s="67" t="s">
        <v>2542</v>
      </c>
      <c r="L33" s="70" t="s">
        <v>1642</v>
      </c>
      <c r="M33" s="68" t="s">
        <v>7</v>
      </c>
      <c r="N33" s="69">
        <v>0</v>
      </c>
      <c r="O33" s="70">
        <v>1102</v>
      </c>
      <c r="P33" s="71">
        <v>44562</v>
      </c>
    </row>
    <row r="34" spans="1:16" ht="15" customHeight="1" x14ac:dyDescent="0.25">
      <c r="D34" s="444"/>
      <c r="E34" s="306"/>
      <c r="F34" s="311"/>
      <c r="G34" s="317"/>
      <c r="H34" s="65">
        <v>4</v>
      </c>
      <c r="I34" s="66" t="s">
        <v>1642</v>
      </c>
      <c r="J34" s="66" t="s">
        <v>1642</v>
      </c>
      <c r="K34" s="67" t="s">
        <v>2542</v>
      </c>
      <c r="L34" s="70" t="s">
        <v>1642</v>
      </c>
      <c r="M34" s="68" t="s">
        <v>7</v>
      </c>
      <c r="N34" s="69">
        <v>0</v>
      </c>
      <c r="O34" s="70">
        <v>1102</v>
      </c>
      <c r="P34" s="71">
        <v>44562</v>
      </c>
    </row>
    <row r="35" spans="1:16" ht="15" customHeight="1" x14ac:dyDescent="0.25">
      <c r="C35" s="304"/>
      <c r="D35" s="444"/>
      <c r="E35" s="306"/>
      <c r="F35" s="311"/>
      <c r="G35" s="317"/>
      <c r="H35" s="65">
        <v>13</v>
      </c>
      <c r="I35" s="66">
        <v>80</v>
      </c>
      <c r="J35" s="66" t="s">
        <v>2545</v>
      </c>
      <c r="K35" s="67" t="s">
        <v>2546</v>
      </c>
      <c r="L35" s="70" t="s">
        <v>2547</v>
      </c>
      <c r="M35" s="68" t="s">
        <v>7</v>
      </c>
      <c r="N35" s="69">
        <v>0</v>
      </c>
      <c r="O35" s="70">
        <v>2138</v>
      </c>
      <c r="P35" s="71">
        <v>43252</v>
      </c>
    </row>
    <row r="36" spans="1:16" ht="15" customHeight="1" x14ac:dyDescent="0.25">
      <c r="H36" s="65">
        <v>20</v>
      </c>
      <c r="I36" s="66">
        <v>181</v>
      </c>
      <c r="J36" s="66" t="s">
        <v>640</v>
      </c>
      <c r="K36" s="67" t="s">
        <v>2542</v>
      </c>
      <c r="L36" s="70" t="s">
        <v>2548</v>
      </c>
      <c r="M36" s="68" t="s">
        <v>8</v>
      </c>
      <c r="N36" s="69">
        <v>0</v>
      </c>
      <c r="O36" s="70">
        <v>2139</v>
      </c>
      <c r="P36" s="71">
        <v>42309</v>
      </c>
    </row>
    <row r="37" spans="1:16" ht="15" customHeight="1" x14ac:dyDescent="0.25">
      <c r="B37" s="223"/>
      <c r="H37" s="65">
        <v>4</v>
      </c>
      <c r="I37" s="66" t="s">
        <v>1642</v>
      </c>
      <c r="J37" s="66" t="s">
        <v>1642</v>
      </c>
      <c r="K37" s="67" t="s">
        <v>2542</v>
      </c>
      <c r="L37" s="70" t="s">
        <v>1642</v>
      </c>
      <c r="M37" s="68" t="s">
        <v>9</v>
      </c>
      <c r="N37" s="69">
        <v>0</v>
      </c>
      <c r="O37" s="70">
        <v>1102</v>
      </c>
      <c r="P37" s="71">
        <v>44562</v>
      </c>
    </row>
    <row r="38" spans="1:16" ht="15" customHeight="1" x14ac:dyDescent="0.25">
      <c r="D38" s="444"/>
      <c r="E38" s="306"/>
      <c r="F38" s="311"/>
      <c r="G38" s="312"/>
      <c r="H38" s="65">
        <v>8</v>
      </c>
      <c r="I38" s="66">
        <v>225</v>
      </c>
      <c r="J38" s="66" t="s">
        <v>2549</v>
      </c>
      <c r="K38" s="67" t="s">
        <v>2542</v>
      </c>
      <c r="L38" s="70" t="s">
        <v>2550</v>
      </c>
      <c r="M38" s="68" t="s">
        <v>9</v>
      </c>
      <c r="N38" s="69">
        <v>0</v>
      </c>
      <c r="O38" s="70">
        <v>1646</v>
      </c>
      <c r="P38" s="71">
        <v>47484</v>
      </c>
    </row>
    <row r="39" spans="1:16" ht="15" customHeight="1" x14ac:dyDescent="0.25">
      <c r="D39" s="444"/>
      <c r="E39" s="306"/>
      <c r="F39" s="311"/>
      <c r="G39" s="312"/>
      <c r="H39" s="65">
        <v>6</v>
      </c>
      <c r="I39" s="66">
        <v>527</v>
      </c>
      <c r="J39" s="66" t="s">
        <v>2551</v>
      </c>
      <c r="K39" s="67" t="s">
        <v>2542</v>
      </c>
      <c r="L39" s="70" t="s">
        <v>2552</v>
      </c>
      <c r="M39" s="68" t="s">
        <v>9</v>
      </c>
      <c r="N39" s="69">
        <v>0</v>
      </c>
      <c r="O39" s="70">
        <v>1646</v>
      </c>
      <c r="P39" s="71">
        <v>47484</v>
      </c>
    </row>
    <row r="40" spans="1:16" ht="15" customHeight="1" x14ac:dyDescent="0.25">
      <c r="C40" s="304"/>
      <c r="D40" s="444"/>
      <c r="E40" s="306"/>
      <c r="F40" s="311"/>
      <c r="G40" s="312"/>
      <c r="H40" s="65">
        <v>6</v>
      </c>
      <c r="I40" s="66">
        <v>529</v>
      </c>
      <c r="J40" s="66" t="s">
        <v>2551</v>
      </c>
      <c r="K40" s="67" t="s">
        <v>2542</v>
      </c>
      <c r="L40" s="70" t="s">
        <v>2552</v>
      </c>
      <c r="M40" s="68" t="s">
        <v>9</v>
      </c>
      <c r="N40" s="69">
        <v>0</v>
      </c>
      <c r="O40" s="70">
        <v>1646</v>
      </c>
      <c r="P40" s="71">
        <v>47484</v>
      </c>
    </row>
    <row r="41" spans="1:16" ht="15" customHeight="1" x14ac:dyDescent="0.25">
      <c r="H41" s="65">
        <v>8</v>
      </c>
      <c r="I41" s="66">
        <v>525</v>
      </c>
      <c r="J41" s="66" t="s">
        <v>2551</v>
      </c>
      <c r="K41" s="67" t="s">
        <v>2542</v>
      </c>
      <c r="L41" s="70" t="s">
        <v>2552</v>
      </c>
      <c r="M41" s="68" t="s">
        <v>11</v>
      </c>
      <c r="N41" s="69">
        <v>33673.016689999997</v>
      </c>
      <c r="O41" s="70">
        <v>1646</v>
      </c>
      <c r="P41" s="71">
        <v>47484</v>
      </c>
    </row>
    <row r="42" spans="1:16" ht="15" customHeight="1" thickBot="1" x14ac:dyDescent="0.3">
      <c r="H42" s="194"/>
      <c r="I42" s="195"/>
      <c r="J42" s="195"/>
      <c r="K42" s="196"/>
      <c r="L42" s="199"/>
      <c r="M42" s="197"/>
      <c r="N42" s="370"/>
      <c r="O42" s="199"/>
      <c r="P42" s="200"/>
    </row>
    <row r="43" spans="1:16" ht="45.75" customHeight="1" thickBot="1" x14ac:dyDescent="0.3">
      <c r="A43" s="568" t="s">
        <v>2553</v>
      </c>
      <c r="B43" s="50"/>
      <c r="C43" s="178"/>
      <c r="D43" s="9"/>
      <c r="E43" s="176"/>
      <c r="F43" s="10"/>
      <c r="I43" s="90"/>
    </row>
    <row r="44" spans="1:16" ht="15" customHeight="1" thickTop="1" thickBot="1" x14ac:dyDescent="0.3">
      <c r="A44" s="11"/>
      <c r="B44" s="12"/>
      <c r="C44" s="176"/>
      <c r="D44" s="9"/>
      <c r="E44" s="176"/>
      <c r="F44" s="10"/>
      <c r="I44" s="90"/>
    </row>
    <row r="45" spans="1:16" ht="45.75" customHeight="1" thickTop="1" thickBot="1" x14ac:dyDescent="0.3">
      <c r="A45" s="569" t="s">
        <v>16</v>
      </c>
      <c r="B45" s="12"/>
      <c r="C45" s="176"/>
      <c r="D45" s="9"/>
      <c r="E45" s="176"/>
      <c r="F45" s="10"/>
      <c r="H45" s="570" t="s">
        <v>17</v>
      </c>
      <c r="I45" s="90"/>
    </row>
    <row r="46" spans="1:16" ht="15" customHeight="1" thickTop="1" thickBot="1" x14ac:dyDescent="0.3">
      <c r="C46" s="329"/>
      <c r="E46" s="228"/>
      <c r="F46" s="10"/>
      <c r="I46" s="90"/>
    </row>
    <row r="47" spans="1:16" ht="45.75" customHeight="1" thickTop="1" thickBot="1" x14ac:dyDescent="0.3">
      <c r="A47" s="557" t="s">
        <v>2</v>
      </c>
      <c r="B47" s="558" t="s">
        <v>3</v>
      </c>
      <c r="C47" s="559" t="s">
        <v>4</v>
      </c>
      <c r="D47" s="558" t="s">
        <v>5</v>
      </c>
      <c r="E47" s="560" t="s">
        <v>4</v>
      </c>
      <c r="F47" s="561" t="s">
        <v>6</v>
      </c>
      <c r="H47" s="571" t="s">
        <v>18</v>
      </c>
      <c r="I47" s="572" t="s">
        <v>19</v>
      </c>
      <c r="J47" s="573" t="s">
        <v>20</v>
      </c>
      <c r="K47" s="573" t="s">
        <v>21</v>
      </c>
      <c r="L47" s="573" t="s">
        <v>22</v>
      </c>
      <c r="M47" s="573" t="s">
        <v>23</v>
      </c>
      <c r="N47" s="574" t="s">
        <v>6</v>
      </c>
      <c r="O47" s="573" t="s">
        <v>24</v>
      </c>
      <c r="P47" s="575" t="s">
        <v>25</v>
      </c>
    </row>
    <row r="48" spans="1:16" ht="15" customHeight="1" thickTop="1" x14ac:dyDescent="0.25">
      <c r="A48" s="20" t="s">
        <v>7</v>
      </c>
      <c r="B48" s="21">
        <v>1</v>
      </c>
      <c r="C48" s="22">
        <f>B48/B$57</f>
        <v>0.25</v>
      </c>
      <c r="D48" s="21">
        <v>15</v>
      </c>
      <c r="E48" s="27">
        <f>D48/D$57</f>
        <v>0.24590163934426229</v>
      </c>
      <c r="F48" s="24"/>
      <c r="G48" s="317"/>
      <c r="H48" s="96">
        <v>15</v>
      </c>
      <c r="I48" s="66">
        <v>95</v>
      </c>
      <c r="J48" s="66" t="s">
        <v>2554</v>
      </c>
      <c r="K48" s="67" t="s">
        <v>2555</v>
      </c>
      <c r="L48" s="68" t="s">
        <v>2556</v>
      </c>
      <c r="M48" s="68" t="s">
        <v>7</v>
      </c>
      <c r="N48" s="69">
        <v>0</v>
      </c>
      <c r="O48" s="68">
        <v>2148</v>
      </c>
      <c r="P48" s="71">
        <v>43252</v>
      </c>
    </row>
    <row r="49" spans="1:16" ht="15" customHeight="1" x14ac:dyDescent="0.25">
      <c r="A49" s="25" t="s">
        <v>8</v>
      </c>
      <c r="B49" s="26">
        <v>0</v>
      </c>
      <c r="C49" s="27">
        <f>B49/B$57</f>
        <v>0</v>
      </c>
      <c r="D49" s="28">
        <v>0</v>
      </c>
      <c r="E49" s="27">
        <f>D49/D$57</f>
        <v>0</v>
      </c>
      <c r="F49" s="29"/>
      <c r="G49" s="317"/>
      <c r="H49" s="96">
        <v>30</v>
      </c>
      <c r="I49" s="66">
        <v>119</v>
      </c>
      <c r="J49" s="66" t="s">
        <v>394</v>
      </c>
      <c r="K49" s="67" t="s">
        <v>2557</v>
      </c>
      <c r="L49" s="68" t="s">
        <v>2558</v>
      </c>
      <c r="M49" s="68" t="s">
        <v>9</v>
      </c>
      <c r="N49" s="69">
        <v>0</v>
      </c>
      <c r="O49" s="68">
        <v>1920</v>
      </c>
      <c r="P49" s="71">
        <v>42339</v>
      </c>
    </row>
    <row r="50" spans="1:16" ht="15" customHeight="1" x14ac:dyDescent="0.25">
      <c r="A50" s="25" t="s">
        <v>9</v>
      </c>
      <c r="B50" s="30">
        <v>2</v>
      </c>
      <c r="C50" s="27">
        <f>B50/B$57</f>
        <v>0.5</v>
      </c>
      <c r="D50" s="32">
        <v>36</v>
      </c>
      <c r="E50" s="27">
        <f>D50/D$57</f>
        <v>0.5901639344262295</v>
      </c>
      <c r="F50" s="29"/>
      <c r="G50" s="137"/>
      <c r="H50" s="96">
        <v>6</v>
      </c>
      <c r="I50" s="66">
        <v>30</v>
      </c>
      <c r="J50" s="66" t="s">
        <v>2559</v>
      </c>
      <c r="K50" s="67" t="s">
        <v>2560</v>
      </c>
      <c r="L50" s="68" t="s">
        <v>2561</v>
      </c>
      <c r="M50" s="68" t="s">
        <v>9</v>
      </c>
      <c r="N50" s="69">
        <v>0</v>
      </c>
      <c r="O50" s="68">
        <v>2328</v>
      </c>
      <c r="P50" s="71">
        <v>43955</v>
      </c>
    </row>
    <row r="51" spans="1:16" ht="15" customHeight="1" x14ac:dyDescent="0.25">
      <c r="A51" s="562" t="s">
        <v>10</v>
      </c>
      <c r="B51" s="563">
        <f>SUM(B48:B50)</f>
        <v>3</v>
      </c>
      <c r="C51" s="564">
        <f t="shared" ref="C51:F51" si="6">SUM(C48:C50)</f>
        <v>0.75</v>
      </c>
      <c r="D51" s="563">
        <f t="shared" si="6"/>
        <v>51</v>
      </c>
      <c r="E51" s="564">
        <f t="shared" si="6"/>
        <v>0.83606557377049184</v>
      </c>
      <c r="F51" s="565">
        <f t="shared" si="6"/>
        <v>0</v>
      </c>
      <c r="G51" s="136"/>
      <c r="H51" s="96">
        <v>10</v>
      </c>
      <c r="I51" s="66">
        <v>20</v>
      </c>
      <c r="J51" s="66" t="s">
        <v>2559</v>
      </c>
      <c r="K51" s="67" t="s">
        <v>2560</v>
      </c>
      <c r="L51" s="68" t="s">
        <v>2561</v>
      </c>
      <c r="M51" s="68" t="s">
        <v>11</v>
      </c>
      <c r="N51" s="69">
        <v>22897.324535</v>
      </c>
      <c r="O51" s="68">
        <v>2328</v>
      </c>
      <c r="P51" s="71">
        <v>43955</v>
      </c>
    </row>
    <row r="52" spans="1:16" ht="15" customHeight="1" x14ac:dyDescent="0.25">
      <c r="A52" s="26"/>
      <c r="B52" s="30"/>
      <c r="C52" s="39"/>
      <c r="D52" s="30"/>
      <c r="E52" s="40"/>
      <c r="F52" s="41"/>
      <c r="H52" s="217"/>
    </row>
    <row r="53" spans="1:16" ht="15" customHeight="1" x14ac:dyDescent="0.25">
      <c r="A53" s="26" t="s">
        <v>11</v>
      </c>
      <c r="B53" s="30">
        <v>1</v>
      </c>
      <c r="C53" s="27">
        <f>B53/B$57</f>
        <v>0.25</v>
      </c>
      <c r="D53" s="32">
        <v>10</v>
      </c>
      <c r="E53" s="27">
        <f>D53/D$57</f>
        <v>0.16393442622950818</v>
      </c>
      <c r="F53" s="413">
        <f>N51</f>
        <v>22897.324535</v>
      </c>
      <c r="G53" s="312"/>
      <c r="H53" s="306"/>
      <c r="I53" s="90"/>
    </row>
    <row r="54" spans="1:16" ht="15" customHeight="1" x14ac:dyDescent="0.25">
      <c r="A54" s="26" t="s">
        <v>12</v>
      </c>
      <c r="B54" s="30">
        <v>0</v>
      </c>
      <c r="C54" s="27">
        <f>B54/B$57</f>
        <v>0</v>
      </c>
      <c r="D54" s="32">
        <v>0</v>
      </c>
      <c r="E54" s="27">
        <f>D54/D$57</f>
        <v>0</v>
      </c>
      <c r="F54" s="413">
        <v>0</v>
      </c>
      <c r="G54" s="312"/>
      <c r="H54" s="306"/>
    </row>
    <row r="55" spans="1:16" ht="15" customHeight="1" x14ac:dyDescent="0.25">
      <c r="A55" s="562" t="s">
        <v>13</v>
      </c>
      <c r="B55" s="563">
        <f>SUM(B53:B54)</f>
        <v>1</v>
      </c>
      <c r="C55" s="564">
        <f t="shared" ref="C55:F55" si="7">SUM(C53:C54)</f>
        <v>0.25</v>
      </c>
      <c r="D55" s="563">
        <f t="shared" si="7"/>
        <v>10</v>
      </c>
      <c r="E55" s="564">
        <f t="shared" si="7"/>
        <v>0.16393442622950818</v>
      </c>
      <c r="F55" s="565">
        <f t="shared" si="7"/>
        <v>22897.324535</v>
      </c>
    </row>
    <row r="56" spans="1:16" ht="15" customHeight="1" x14ac:dyDescent="0.25">
      <c r="A56" s="44"/>
      <c r="B56" s="30"/>
      <c r="C56" s="45"/>
      <c r="D56" s="30"/>
      <c r="E56" s="46"/>
      <c r="F56" s="47"/>
    </row>
    <row r="57" spans="1:16" ht="15" customHeight="1" x14ac:dyDescent="0.25">
      <c r="A57" s="566" t="s">
        <v>2346</v>
      </c>
      <c r="B57" s="563">
        <f>SUM(B51,B55)</f>
        <v>4</v>
      </c>
      <c r="C57" s="564">
        <f t="shared" ref="C57:F57" si="8">SUM(C51,C55)</f>
        <v>1</v>
      </c>
      <c r="D57" s="563">
        <f t="shared" si="8"/>
        <v>61</v>
      </c>
      <c r="E57" s="564">
        <f t="shared" si="8"/>
        <v>1</v>
      </c>
      <c r="F57" s="565">
        <f t="shared" si="8"/>
        <v>22897.324535</v>
      </c>
    </row>
    <row r="58" spans="1:16" ht="15" customHeight="1" thickBot="1" x14ac:dyDescent="0.3"/>
    <row r="59" spans="1:16" ht="45.75" customHeight="1" thickBot="1" x14ac:dyDescent="0.3">
      <c r="A59" s="568" t="s">
        <v>2562</v>
      </c>
      <c r="B59" s="50"/>
      <c r="C59" s="178"/>
      <c r="D59" s="9"/>
      <c r="E59" s="176"/>
      <c r="F59" s="10"/>
      <c r="I59" s="90"/>
    </row>
    <row r="60" spans="1:16" ht="15" customHeight="1" thickTop="1" thickBot="1" x14ac:dyDescent="0.3">
      <c r="A60" s="11"/>
      <c r="B60" s="12"/>
      <c r="C60" s="176"/>
      <c r="D60" s="9"/>
      <c r="E60" s="176"/>
      <c r="F60" s="10"/>
      <c r="I60" s="90"/>
    </row>
    <row r="61" spans="1:16" ht="45.75" customHeight="1" thickTop="1" thickBot="1" x14ac:dyDescent="0.3">
      <c r="A61" s="569" t="s">
        <v>16</v>
      </c>
      <c r="B61" s="12"/>
      <c r="C61" s="176"/>
      <c r="D61" s="9"/>
      <c r="E61" s="176"/>
      <c r="F61" s="10"/>
      <c r="H61" s="570" t="s">
        <v>17</v>
      </c>
      <c r="I61" s="90"/>
    </row>
    <row r="62" spans="1:16" ht="15" customHeight="1" thickTop="1" thickBot="1" x14ac:dyDescent="0.3">
      <c r="C62" s="329"/>
      <c r="E62" s="228"/>
      <c r="F62" s="10"/>
      <c r="I62" s="90"/>
    </row>
    <row r="63" spans="1:16" ht="45.75" customHeight="1" thickTop="1" thickBot="1" x14ac:dyDescent="0.3">
      <c r="A63" s="557" t="s">
        <v>2</v>
      </c>
      <c r="B63" s="558" t="s">
        <v>3</v>
      </c>
      <c r="C63" s="559" t="s">
        <v>4</v>
      </c>
      <c r="D63" s="558" t="s">
        <v>5</v>
      </c>
      <c r="E63" s="560" t="s">
        <v>4</v>
      </c>
      <c r="F63" s="561" t="s">
        <v>6</v>
      </c>
      <c r="H63" s="571" t="s">
        <v>18</v>
      </c>
      <c r="I63" s="572" t="s">
        <v>19</v>
      </c>
      <c r="J63" s="573" t="s">
        <v>20</v>
      </c>
      <c r="K63" s="573" t="s">
        <v>21</v>
      </c>
      <c r="L63" s="573" t="s">
        <v>22</v>
      </c>
      <c r="M63" s="573" t="s">
        <v>23</v>
      </c>
      <c r="N63" s="574" t="s">
        <v>6</v>
      </c>
      <c r="O63" s="573" t="s">
        <v>24</v>
      </c>
      <c r="P63" s="575" t="s">
        <v>25</v>
      </c>
    </row>
    <row r="64" spans="1:16" ht="15" customHeight="1" thickTop="1" x14ac:dyDescent="0.25">
      <c r="A64" s="20" t="s">
        <v>7</v>
      </c>
      <c r="B64" s="21">
        <v>29</v>
      </c>
      <c r="C64" s="22">
        <f>B64/B$73</f>
        <v>0.43283582089552236</v>
      </c>
      <c r="D64" s="23">
        <f>SUM(H64:H92)</f>
        <v>508</v>
      </c>
      <c r="E64" s="27">
        <f>D64/D$73</f>
        <v>0.43868739205526769</v>
      </c>
      <c r="F64" s="24"/>
      <c r="G64" s="317"/>
      <c r="H64" s="65">
        <v>6</v>
      </c>
      <c r="I64" s="66">
        <v>1011</v>
      </c>
      <c r="J64" s="66" t="s">
        <v>1088</v>
      </c>
      <c r="K64" s="67" t="s">
        <v>2563</v>
      </c>
      <c r="L64" s="68" t="s">
        <v>2564</v>
      </c>
      <c r="M64" s="68" t="s">
        <v>7</v>
      </c>
      <c r="N64" s="189">
        <v>0</v>
      </c>
      <c r="O64" s="70">
        <v>1026</v>
      </c>
      <c r="P64" s="71">
        <v>44256</v>
      </c>
    </row>
    <row r="65" spans="1:16" ht="15" customHeight="1" x14ac:dyDescent="0.25">
      <c r="A65" s="25" t="s">
        <v>8</v>
      </c>
      <c r="B65" s="26">
        <v>18</v>
      </c>
      <c r="C65" s="27">
        <f>B65/B$73</f>
        <v>0.26865671641791045</v>
      </c>
      <c r="D65" s="28">
        <f>SUM(H93:H110)</f>
        <v>326</v>
      </c>
      <c r="E65" s="27">
        <f>D65/D$73</f>
        <v>0.28151986183074268</v>
      </c>
      <c r="F65" s="29"/>
      <c r="G65" s="317"/>
      <c r="H65" s="65">
        <v>18</v>
      </c>
      <c r="I65" s="66">
        <v>310</v>
      </c>
      <c r="J65" s="66" t="s">
        <v>2565</v>
      </c>
      <c r="K65" s="67" t="s">
        <v>2563</v>
      </c>
      <c r="L65" s="68" t="s">
        <v>2566</v>
      </c>
      <c r="M65" s="68" t="s">
        <v>7</v>
      </c>
      <c r="N65" s="189">
        <v>0</v>
      </c>
      <c r="O65" s="70">
        <v>1103</v>
      </c>
      <c r="P65" s="71">
        <v>44743</v>
      </c>
    </row>
    <row r="66" spans="1:16" ht="15" customHeight="1" x14ac:dyDescent="0.25">
      <c r="A66" s="25" t="s">
        <v>9</v>
      </c>
      <c r="B66" s="30">
        <v>4</v>
      </c>
      <c r="C66" s="27">
        <f>B66/B$73</f>
        <v>5.9701492537313432E-2</v>
      </c>
      <c r="D66" s="32">
        <f>SUM(H111:H114)</f>
        <v>101</v>
      </c>
      <c r="E66" s="27">
        <f>D66/D$73</f>
        <v>8.7219343696027629E-2</v>
      </c>
      <c r="F66" s="29"/>
      <c r="G66" s="137"/>
      <c r="H66" s="65">
        <v>18</v>
      </c>
      <c r="I66" s="66">
        <v>910</v>
      </c>
      <c r="J66" s="66" t="s">
        <v>2567</v>
      </c>
      <c r="K66" s="67" t="s">
        <v>2563</v>
      </c>
      <c r="L66" s="68" t="s">
        <v>2568</v>
      </c>
      <c r="M66" s="68" t="s">
        <v>7</v>
      </c>
      <c r="N66" s="189">
        <v>0</v>
      </c>
      <c r="O66" s="70">
        <v>1103</v>
      </c>
      <c r="P66" s="71">
        <v>44743</v>
      </c>
    </row>
    <row r="67" spans="1:16" ht="15" customHeight="1" x14ac:dyDescent="0.25">
      <c r="A67" s="562" t="s">
        <v>10</v>
      </c>
      <c r="B67" s="563">
        <f>SUM(B64:B66)</f>
        <v>51</v>
      </c>
      <c r="C67" s="564">
        <f t="shared" ref="C67:F67" si="9">SUM(C64:C66)</f>
        <v>0.76119402985074625</v>
      </c>
      <c r="D67" s="563">
        <f t="shared" si="9"/>
        <v>935</v>
      </c>
      <c r="E67" s="564">
        <f t="shared" si="9"/>
        <v>0.80742659758203805</v>
      </c>
      <c r="F67" s="565">
        <f t="shared" si="9"/>
        <v>0</v>
      </c>
      <c r="G67" s="136"/>
      <c r="H67" s="65">
        <v>18</v>
      </c>
      <c r="I67" s="66">
        <v>960</v>
      </c>
      <c r="J67" s="66" t="s">
        <v>2567</v>
      </c>
      <c r="K67" s="67" t="s">
        <v>2563</v>
      </c>
      <c r="L67" s="68" t="s">
        <v>2568</v>
      </c>
      <c r="M67" s="68" t="s">
        <v>7</v>
      </c>
      <c r="N67" s="189">
        <v>0</v>
      </c>
      <c r="O67" s="70">
        <v>1103</v>
      </c>
      <c r="P67" s="71">
        <v>44743</v>
      </c>
    </row>
    <row r="68" spans="1:16" ht="15" customHeight="1" x14ac:dyDescent="0.25">
      <c r="A68" s="26"/>
      <c r="B68" s="30"/>
      <c r="C68" s="39"/>
      <c r="D68" s="30"/>
      <c r="E68" s="40"/>
      <c r="F68" s="41"/>
      <c r="H68" s="96">
        <v>18</v>
      </c>
      <c r="I68" s="66">
        <v>1030</v>
      </c>
      <c r="J68" s="66" t="s">
        <v>2567</v>
      </c>
      <c r="K68" s="67" t="s">
        <v>2563</v>
      </c>
      <c r="L68" s="68" t="s">
        <v>2568</v>
      </c>
      <c r="M68" s="68" t="s">
        <v>7</v>
      </c>
      <c r="N68" s="189">
        <v>0</v>
      </c>
      <c r="O68" s="68">
        <v>1103</v>
      </c>
      <c r="P68" s="71">
        <v>44743</v>
      </c>
    </row>
    <row r="69" spans="1:16" ht="15" customHeight="1" x14ac:dyDescent="0.25">
      <c r="A69" s="26" t="s">
        <v>11</v>
      </c>
      <c r="B69" s="30">
        <v>11</v>
      </c>
      <c r="C69" s="27">
        <f>B69/B$73</f>
        <v>0.16417910447761194</v>
      </c>
      <c r="D69" s="32">
        <f>SUM(H115:H125)</f>
        <v>127</v>
      </c>
      <c r="E69" s="27">
        <f>D69/D$73</f>
        <v>0.10967184801381692</v>
      </c>
      <c r="F69" s="413">
        <f>SUM(N115:N125)</f>
        <v>1899001.73126</v>
      </c>
      <c r="G69" s="312"/>
      <c r="H69" s="65">
        <v>24</v>
      </c>
      <c r="I69" s="66">
        <v>35</v>
      </c>
      <c r="J69" s="66" t="s">
        <v>2569</v>
      </c>
      <c r="K69" s="67" t="s">
        <v>2563</v>
      </c>
      <c r="L69" s="68" t="s">
        <v>2570</v>
      </c>
      <c r="M69" s="68" t="s">
        <v>7</v>
      </c>
      <c r="N69" s="189">
        <v>0</v>
      </c>
      <c r="O69" s="70">
        <v>1104</v>
      </c>
      <c r="P69" s="71">
        <v>44713</v>
      </c>
    </row>
    <row r="70" spans="1:16" x14ac:dyDescent="0.25">
      <c r="A70" s="26" t="s">
        <v>12</v>
      </c>
      <c r="B70" s="30">
        <v>5</v>
      </c>
      <c r="C70" s="27">
        <f>B70/B$73</f>
        <v>7.4626865671641784E-2</v>
      </c>
      <c r="D70" s="32">
        <f>SUM(H126:H130)</f>
        <v>96</v>
      </c>
      <c r="E70" s="27">
        <f>D70/D$73</f>
        <v>8.2901554404145081E-2</v>
      </c>
      <c r="F70" s="413">
        <f>SUM(N126:N130)</f>
        <v>4679251.3172399998</v>
      </c>
      <c r="G70" s="312"/>
      <c r="H70" s="65">
        <v>7</v>
      </c>
      <c r="I70" s="66">
        <v>449</v>
      </c>
      <c r="J70" s="66" t="s">
        <v>2571</v>
      </c>
      <c r="K70" s="67" t="s">
        <v>2563</v>
      </c>
      <c r="L70" s="68" t="s">
        <v>2572</v>
      </c>
      <c r="M70" s="68" t="s">
        <v>7</v>
      </c>
      <c r="N70" s="189">
        <v>0</v>
      </c>
      <c r="O70" s="70">
        <v>1104</v>
      </c>
      <c r="P70" s="71">
        <v>44713</v>
      </c>
    </row>
    <row r="71" spans="1:16" x14ac:dyDescent="0.25">
      <c r="A71" s="562" t="s">
        <v>13</v>
      </c>
      <c r="B71" s="563">
        <f>SUM(B69:B70)</f>
        <v>16</v>
      </c>
      <c r="C71" s="564">
        <f t="shared" ref="C71:F71" si="10">SUM(C69:C70)</f>
        <v>0.23880597014925373</v>
      </c>
      <c r="D71" s="563">
        <f t="shared" si="10"/>
        <v>223</v>
      </c>
      <c r="E71" s="564">
        <f t="shared" si="10"/>
        <v>0.192573402417962</v>
      </c>
      <c r="F71" s="565">
        <f t="shared" si="10"/>
        <v>6578253.0484999996</v>
      </c>
      <c r="H71" s="65">
        <v>7</v>
      </c>
      <c r="I71" s="66">
        <v>430</v>
      </c>
      <c r="J71" s="66" t="s">
        <v>2571</v>
      </c>
      <c r="K71" s="67" t="s">
        <v>2563</v>
      </c>
      <c r="L71" s="68" t="s">
        <v>2573</v>
      </c>
      <c r="M71" s="68" t="s">
        <v>7</v>
      </c>
      <c r="N71" s="189">
        <v>0</v>
      </c>
      <c r="O71" s="70">
        <v>1104</v>
      </c>
      <c r="P71" s="71">
        <v>44713</v>
      </c>
    </row>
    <row r="72" spans="1:16" x14ac:dyDescent="0.25">
      <c r="A72" s="44"/>
      <c r="B72" s="30"/>
      <c r="C72" s="45"/>
      <c r="D72" s="30"/>
      <c r="E72" s="46"/>
      <c r="F72" s="47"/>
      <c r="H72" s="65">
        <v>5</v>
      </c>
      <c r="I72" s="66">
        <v>813</v>
      </c>
      <c r="J72" s="66" t="s">
        <v>2574</v>
      </c>
      <c r="K72" s="67" t="s">
        <v>2563</v>
      </c>
      <c r="L72" s="68" t="s">
        <v>2575</v>
      </c>
      <c r="M72" s="68" t="s">
        <v>7</v>
      </c>
      <c r="N72" s="189">
        <v>0</v>
      </c>
      <c r="O72" s="70">
        <v>1106</v>
      </c>
      <c r="P72" s="71">
        <v>44774</v>
      </c>
    </row>
    <row r="73" spans="1:16" ht="15" customHeight="1" x14ac:dyDescent="0.25">
      <c r="A73" s="566" t="s">
        <v>2346</v>
      </c>
      <c r="B73" s="563">
        <f>SUM(B67,B71)</f>
        <v>67</v>
      </c>
      <c r="C73" s="564">
        <f t="shared" ref="C73:F73" si="11">SUM(C67,C71)</f>
        <v>1</v>
      </c>
      <c r="D73" s="563">
        <f t="shared" si="11"/>
        <v>1158</v>
      </c>
      <c r="E73" s="564">
        <f t="shared" si="11"/>
        <v>1</v>
      </c>
      <c r="F73" s="565">
        <f t="shared" si="11"/>
        <v>6578253.0484999996</v>
      </c>
      <c r="H73" s="65">
        <v>5</v>
      </c>
      <c r="I73" s="66">
        <v>1038</v>
      </c>
      <c r="J73" s="66" t="s">
        <v>2576</v>
      </c>
      <c r="K73" s="67" t="s">
        <v>2563</v>
      </c>
      <c r="L73" s="68" t="s">
        <v>2577</v>
      </c>
      <c r="M73" s="68" t="s">
        <v>7</v>
      </c>
      <c r="N73" s="189">
        <v>0</v>
      </c>
      <c r="O73" s="70">
        <v>1106</v>
      </c>
      <c r="P73" s="71">
        <v>44774</v>
      </c>
    </row>
    <row r="74" spans="1:16" ht="15" customHeight="1" x14ac:dyDescent="0.25">
      <c r="H74" s="65">
        <v>50</v>
      </c>
      <c r="I74" s="66">
        <v>535</v>
      </c>
      <c r="J74" s="66" t="s">
        <v>2578</v>
      </c>
      <c r="K74" s="67" t="s">
        <v>2563</v>
      </c>
      <c r="L74" s="68" t="s">
        <v>2579</v>
      </c>
      <c r="M74" s="68" t="s">
        <v>7</v>
      </c>
      <c r="N74" s="189">
        <v>0</v>
      </c>
      <c r="O74" s="70">
        <v>1280</v>
      </c>
      <c r="P74" s="71">
        <v>46054</v>
      </c>
    </row>
    <row r="75" spans="1:16" ht="15" customHeight="1" x14ac:dyDescent="0.25">
      <c r="H75" s="65">
        <v>16</v>
      </c>
      <c r="I75" s="66">
        <v>17</v>
      </c>
      <c r="J75" s="66" t="s">
        <v>2580</v>
      </c>
      <c r="K75" s="67" t="s">
        <v>2563</v>
      </c>
      <c r="L75" s="68" t="s">
        <v>2581</v>
      </c>
      <c r="M75" s="68" t="s">
        <v>7</v>
      </c>
      <c r="N75" s="189">
        <v>0</v>
      </c>
      <c r="O75" s="70">
        <v>1413</v>
      </c>
      <c r="P75" s="71">
        <v>47300</v>
      </c>
    </row>
    <row r="76" spans="1:16" ht="15" customHeight="1" x14ac:dyDescent="0.25">
      <c r="H76" s="65">
        <v>24</v>
      </c>
      <c r="I76" s="66">
        <v>26</v>
      </c>
      <c r="J76" s="66" t="s">
        <v>2580</v>
      </c>
      <c r="K76" s="67" t="s">
        <v>2563</v>
      </c>
      <c r="L76" s="68" t="s">
        <v>2582</v>
      </c>
      <c r="M76" s="68" t="s">
        <v>7</v>
      </c>
      <c r="N76" s="189">
        <v>0</v>
      </c>
      <c r="O76" s="70">
        <v>1413</v>
      </c>
      <c r="P76" s="71">
        <v>47300</v>
      </c>
    </row>
    <row r="77" spans="1:16" ht="15" customHeight="1" x14ac:dyDescent="0.25">
      <c r="H77" s="65">
        <v>23</v>
      </c>
      <c r="I77" s="66">
        <v>27</v>
      </c>
      <c r="J77" s="66" t="s">
        <v>2580</v>
      </c>
      <c r="K77" s="67" t="s">
        <v>2563</v>
      </c>
      <c r="L77" s="68" t="s">
        <v>2581</v>
      </c>
      <c r="M77" s="68" t="s">
        <v>7</v>
      </c>
      <c r="N77" s="189">
        <v>0</v>
      </c>
      <c r="O77" s="70">
        <v>1413</v>
      </c>
      <c r="P77" s="71">
        <v>47300</v>
      </c>
    </row>
    <row r="78" spans="1:16" ht="15" customHeight="1" x14ac:dyDescent="0.25">
      <c r="H78" s="65">
        <v>8</v>
      </c>
      <c r="I78" s="66">
        <v>40</v>
      </c>
      <c r="J78" s="66" t="s">
        <v>2580</v>
      </c>
      <c r="K78" s="67" t="s">
        <v>2563</v>
      </c>
      <c r="L78" s="68" t="s">
        <v>2582</v>
      </c>
      <c r="M78" s="68" t="s">
        <v>7</v>
      </c>
      <c r="N78" s="189">
        <v>0</v>
      </c>
      <c r="O78" s="70">
        <v>1413</v>
      </c>
      <c r="P78" s="71">
        <v>47300</v>
      </c>
    </row>
    <row r="79" spans="1:16" ht="15" customHeight="1" x14ac:dyDescent="0.25">
      <c r="H79" s="65">
        <v>7</v>
      </c>
      <c r="I79" s="66">
        <v>45</v>
      </c>
      <c r="J79" s="66" t="s">
        <v>2580</v>
      </c>
      <c r="K79" s="67" t="s">
        <v>2563</v>
      </c>
      <c r="L79" s="68" t="s">
        <v>2581</v>
      </c>
      <c r="M79" s="68" t="s">
        <v>7</v>
      </c>
      <c r="N79" s="189">
        <v>0</v>
      </c>
      <c r="O79" s="70">
        <v>1413</v>
      </c>
      <c r="P79" s="71">
        <v>47300</v>
      </c>
    </row>
    <row r="80" spans="1:16" ht="15" customHeight="1" x14ac:dyDescent="0.25">
      <c r="H80" s="65">
        <v>12</v>
      </c>
      <c r="I80" s="66">
        <v>450</v>
      </c>
      <c r="J80" s="66" t="s">
        <v>2583</v>
      </c>
      <c r="K80" s="67" t="s">
        <v>2563</v>
      </c>
      <c r="L80" s="68" t="s">
        <v>2584</v>
      </c>
      <c r="M80" s="68" t="s">
        <v>7</v>
      </c>
      <c r="N80" s="189">
        <v>0</v>
      </c>
      <c r="O80" s="70">
        <v>1459</v>
      </c>
      <c r="P80" s="71">
        <v>43252</v>
      </c>
    </row>
    <row r="81" spans="8:16" ht="15" customHeight="1" x14ac:dyDescent="0.25">
      <c r="H81" s="65">
        <v>12</v>
      </c>
      <c r="I81" s="66">
        <v>455</v>
      </c>
      <c r="J81" s="66" t="s">
        <v>2583</v>
      </c>
      <c r="K81" s="67" t="s">
        <v>2563</v>
      </c>
      <c r="L81" s="68" t="s">
        <v>2585</v>
      </c>
      <c r="M81" s="68" t="s">
        <v>7</v>
      </c>
      <c r="N81" s="189">
        <v>0</v>
      </c>
      <c r="O81" s="70">
        <v>1459</v>
      </c>
      <c r="P81" s="71">
        <v>43252</v>
      </c>
    </row>
    <row r="82" spans="8:16" ht="15" customHeight="1" x14ac:dyDescent="0.25">
      <c r="H82" s="65">
        <v>12</v>
      </c>
      <c r="I82" s="66">
        <v>465</v>
      </c>
      <c r="J82" s="66" t="s">
        <v>2583</v>
      </c>
      <c r="K82" s="67" t="s">
        <v>2563</v>
      </c>
      <c r="L82" s="68" t="s">
        <v>2585</v>
      </c>
      <c r="M82" s="68" t="s">
        <v>7</v>
      </c>
      <c r="N82" s="189">
        <v>0</v>
      </c>
      <c r="O82" s="70">
        <v>1459</v>
      </c>
      <c r="P82" s="71">
        <v>43252</v>
      </c>
    </row>
    <row r="83" spans="8:16" ht="15" customHeight="1" x14ac:dyDescent="0.25">
      <c r="H83" s="65">
        <v>12</v>
      </c>
      <c r="I83" s="66">
        <v>475</v>
      </c>
      <c r="J83" s="66" t="s">
        <v>2586</v>
      </c>
      <c r="K83" s="67" t="s">
        <v>2563</v>
      </c>
      <c r="L83" s="68" t="s">
        <v>2587</v>
      </c>
      <c r="M83" s="68" t="s">
        <v>7</v>
      </c>
      <c r="N83" s="189">
        <v>0</v>
      </c>
      <c r="O83" s="70">
        <v>1459</v>
      </c>
      <c r="P83" s="71">
        <v>43252</v>
      </c>
    </row>
    <row r="84" spans="8:16" ht="15" customHeight="1" x14ac:dyDescent="0.25">
      <c r="H84" s="65">
        <v>12</v>
      </c>
      <c r="I84" s="66">
        <v>480</v>
      </c>
      <c r="J84" s="66" t="s">
        <v>2583</v>
      </c>
      <c r="K84" s="67" t="s">
        <v>2563</v>
      </c>
      <c r="L84" s="68" t="s">
        <v>2584</v>
      </c>
      <c r="M84" s="68" t="s">
        <v>7</v>
      </c>
      <c r="N84" s="189">
        <v>0</v>
      </c>
      <c r="O84" s="70">
        <v>1459</v>
      </c>
      <c r="P84" s="71">
        <v>43252</v>
      </c>
    </row>
    <row r="85" spans="8:16" ht="15" customHeight="1" x14ac:dyDescent="0.25">
      <c r="H85" s="65">
        <v>12</v>
      </c>
      <c r="I85" s="66">
        <v>485</v>
      </c>
      <c r="J85" s="66" t="s">
        <v>2583</v>
      </c>
      <c r="K85" s="67" t="s">
        <v>2563</v>
      </c>
      <c r="L85" s="68" t="s">
        <v>2585</v>
      </c>
      <c r="M85" s="68" t="s">
        <v>7</v>
      </c>
      <c r="N85" s="189">
        <v>0</v>
      </c>
      <c r="O85" s="70">
        <v>1459</v>
      </c>
      <c r="P85" s="71">
        <v>43252</v>
      </c>
    </row>
    <row r="86" spans="8:16" ht="15" customHeight="1" x14ac:dyDescent="0.25">
      <c r="H86" s="65">
        <v>40</v>
      </c>
      <c r="I86" s="66">
        <v>365</v>
      </c>
      <c r="J86" s="66" t="s">
        <v>2588</v>
      </c>
      <c r="K86" s="67" t="s">
        <v>2563</v>
      </c>
      <c r="L86" s="68" t="s">
        <v>2589</v>
      </c>
      <c r="M86" s="68" t="s">
        <v>7</v>
      </c>
      <c r="N86" s="189">
        <v>0</v>
      </c>
      <c r="O86" s="70">
        <v>1645</v>
      </c>
      <c r="P86" s="71">
        <v>47574</v>
      </c>
    </row>
    <row r="87" spans="8:16" ht="15" customHeight="1" x14ac:dyDescent="0.25">
      <c r="H87" s="65">
        <v>13</v>
      </c>
      <c r="I87" s="66">
        <v>290</v>
      </c>
      <c r="J87" s="66" t="s">
        <v>2590</v>
      </c>
      <c r="K87" s="67" t="s">
        <v>2563</v>
      </c>
      <c r="L87" s="68" t="s">
        <v>2591</v>
      </c>
      <c r="M87" s="68" t="s">
        <v>7</v>
      </c>
      <c r="N87" s="189">
        <v>0</v>
      </c>
      <c r="O87" s="70">
        <v>1828</v>
      </c>
      <c r="P87" s="71">
        <v>42309</v>
      </c>
    </row>
    <row r="88" spans="8:16" ht="15" customHeight="1" x14ac:dyDescent="0.25">
      <c r="H88" s="65">
        <v>24</v>
      </c>
      <c r="I88" s="66">
        <v>615</v>
      </c>
      <c r="J88" s="66" t="s">
        <v>766</v>
      </c>
      <c r="K88" s="67" t="s">
        <v>2563</v>
      </c>
      <c r="L88" s="68" t="s">
        <v>2592</v>
      </c>
      <c r="M88" s="68" t="s">
        <v>7</v>
      </c>
      <c r="N88" s="189">
        <v>0</v>
      </c>
      <c r="O88" s="70">
        <v>1924</v>
      </c>
      <c r="P88" s="71">
        <v>42430</v>
      </c>
    </row>
    <row r="89" spans="8:16" ht="15" customHeight="1" x14ac:dyDescent="0.25">
      <c r="H89" s="65">
        <v>60</v>
      </c>
      <c r="I89" s="66">
        <v>250</v>
      </c>
      <c r="J89" s="66" t="s">
        <v>312</v>
      </c>
      <c r="K89" s="67" t="s">
        <v>2563</v>
      </c>
      <c r="L89" s="68" t="s">
        <v>2593</v>
      </c>
      <c r="M89" s="68" t="s">
        <v>7</v>
      </c>
      <c r="N89" s="189">
        <v>0</v>
      </c>
      <c r="O89" s="70">
        <v>1925</v>
      </c>
      <c r="P89" s="71">
        <v>42795</v>
      </c>
    </row>
    <row r="90" spans="8:16" ht="15" customHeight="1" x14ac:dyDescent="0.25">
      <c r="H90" s="65">
        <v>15</v>
      </c>
      <c r="I90" s="66">
        <v>1330</v>
      </c>
      <c r="J90" s="66" t="s">
        <v>1906</v>
      </c>
      <c r="K90" s="67" t="s">
        <v>2563</v>
      </c>
      <c r="L90" s="68" t="s">
        <v>2594</v>
      </c>
      <c r="M90" s="68" t="s">
        <v>7</v>
      </c>
      <c r="N90" s="189">
        <v>0</v>
      </c>
      <c r="O90" s="70">
        <v>3212</v>
      </c>
      <c r="P90" s="71">
        <v>46539</v>
      </c>
    </row>
    <row r="91" spans="8:16" ht="15" customHeight="1" x14ac:dyDescent="0.25">
      <c r="H91" s="65">
        <v>15</v>
      </c>
      <c r="I91" s="66">
        <v>1310</v>
      </c>
      <c r="J91" s="66" t="s">
        <v>1906</v>
      </c>
      <c r="K91" s="67" t="s">
        <v>2563</v>
      </c>
      <c r="L91" s="68" t="s">
        <v>2594</v>
      </c>
      <c r="M91" s="68" t="s">
        <v>7</v>
      </c>
      <c r="N91" s="189">
        <v>0</v>
      </c>
      <c r="O91" s="70">
        <v>3212</v>
      </c>
      <c r="P91" s="71">
        <v>46539</v>
      </c>
    </row>
    <row r="92" spans="8:16" ht="15" customHeight="1" x14ac:dyDescent="0.25">
      <c r="H92" s="65">
        <v>15</v>
      </c>
      <c r="I92" s="66">
        <v>1290</v>
      </c>
      <c r="J92" s="66" t="s">
        <v>1906</v>
      </c>
      <c r="K92" s="67" t="s">
        <v>2563</v>
      </c>
      <c r="L92" s="68" t="s">
        <v>2594</v>
      </c>
      <c r="M92" s="68" t="s">
        <v>7</v>
      </c>
      <c r="N92" s="189">
        <v>0</v>
      </c>
      <c r="O92" s="70">
        <v>3212</v>
      </c>
      <c r="P92" s="71">
        <v>46539</v>
      </c>
    </row>
    <row r="93" spans="8:16" ht="15" customHeight="1" x14ac:dyDescent="0.25">
      <c r="H93" s="65">
        <v>16</v>
      </c>
      <c r="I93" s="66">
        <v>1021</v>
      </c>
      <c r="J93" s="66" t="s">
        <v>1088</v>
      </c>
      <c r="K93" s="67" t="s">
        <v>2563</v>
      </c>
      <c r="L93" s="68" t="s">
        <v>2564</v>
      </c>
      <c r="M93" s="68" t="s">
        <v>8</v>
      </c>
      <c r="N93" s="189">
        <v>0</v>
      </c>
      <c r="O93" s="70">
        <v>1026</v>
      </c>
      <c r="P93" s="71">
        <v>44256</v>
      </c>
    </row>
    <row r="94" spans="8:16" ht="15" customHeight="1" x14ac:dyDescent="0.25">
      <c r="H94" s="65">
        <v>16</v>
      </c>
      <c r="I94" s="66">
        <v>1041</v>
      </c>
      <c r="J94" s="66" t="s">
        <v>1088</v>
      </c>
      <c r="K94" s="67" t="s">
        <v>2563</v>
      </c>
      <c r="L94" s="68" t="s">
        <v>2564</v>
      </c>
      <c r="M94" s="68" t="s">
        <v>8</v>
      </c>
      <c r="N94" s="189">
        <v>0</v>
      </c>
      <c r="O94" s="70">
        <v>1026</v>
      </c>
      <c r="P94" s="71">
        <v>44256</v>
      </c>
    </row>
    <row r="95" spans="8:16" ht="15" customHeight="1" x14ac:dyDescent="0.25">
      <c r="H95" s="65">
        <v>16</v>
      </c>
      <c r="I95" s="66">
        <v>991</v>
      </c>
      <c r="J95" s="66" t="s">
        <v>1088</v>
      </c>
      <c r="K95" s="67" t="s">
        <v>2563</v>
      </c>
      <c r="L95" s="68" t="s">
        <v>2564</v>
      </c>
      <c r="M95" s="68" t="s">
        <v>8</v>
      </c>
      <c r="N95" s="189">
        <v>0</v>
      </c>
      <c r="O95" s="70">
        <v>1026</v>
      </c>
      <c r="P95" s="71">
        <v>44256</v>
      </c>
    </row>
    <row r="96" spans="8:16" ht="15" customHeight="1" x14ac:dyDescent="0.25">
      <c r="H96" s="65">
        <v>21</v>
      </c>
      <c r="I96" s="66">
        <v>3128</v>
      </c>
      <c r="J96" s="66" t="s">
        <v>2595</v>
      </c>
      <c r="K96" s="67" t="s">
        <v>2563</v>
      </c>
      <c r="L96" s="68" t="s">
        <v>2596</v>
      </c>
      <c r="M96" s="68" t="s">
        <v>8</v>
      </c>
      <c r="N96" s="189">
        <v>0</v>
      </c>
      <c r="O96" s="70">
        <v>1105</v>
      </c>
      <c r="P96" s="71">
        <v>44805</v>
      </c>
    </row>
    <row r="97" spans="8:16" ht="15" customHeight="1" x14ac:dyDescent="0.25">
      <c r="H97" s="65">
        <v>21</v>
      </c>
      <c r="I97" s="66">
        <v>46</v>
      </c>
      <c r="J97" s="66" t="s">
        <v>2597</v>
      </c>
      <c r="K97" s="67" t="s">
        <v>2563</v>
      </c>
      <c r="L97" s="68" t="s">
        <v>2598</v>
      </c>
      <c r="M97" s="68" t="s">
        <v>8</v>
      </c>
      <c r="N97" s="189">
        <v>0</v>
      </c>
      <c r="O97" s="70">
        <v>1105</v>
      </c>
      <c r="P97" s="71">
        <v>44805</v>
      </c>
    </row>
    <row r="98" spans="8:16" ht="15" customHeight="1" x14ac:dyDescent="0.25">
      <c r="H98" s="65">
        <v>5</v>
      </c>
      <c r="I98" s="66">
        <v>1052</v>
      </c>
      <c r="J98" s="66" t="s">
        <v>2599</v>
      </c>
      <c r="K98" s="67" t="s">
        <v>2563</v>
      </c>
      <c r="L98" s="68" t="s">
        <v>2600</v>
      </c>
      <c r="M98" s="68" t="s">
        <v>8</v>
      </c>
      <c r="N98" s="189">
        <v>0</v>
      </c>
      <c r="O98" s="70">
        <v>1106</v>
      </c>
      <c r="P98" s="71">
        <v>44774</v>
      </c>
    </row>
    <row r="99" spans="8:16" ht="15" customHeight="1" x14ac:dyDescent="0.25">
      <c r="H99" s="65">
        <v>8</v>
      </c>
      <c r="I99" s="66">
        <v>760</v>
      </c>
      <c r="J99" s="66" t="s">
        <v>2601</v>
      </c>
      <c r="K99" s="67" t="s">
        <v>2563</v>
      </c>
      <c r="L99" s="68" t="s">
        <v>2602</v>
      </c>
      <c r="M99" s="68" t="s">
        <v>8</v>
      </c>
      <c r="N99" s="189">
        <v>0</v>
      </c>
      <c r="O99" s="70">
        <v>1106</v>
      </c>
      <c r="P99" s="71">
        <v>44774</v>
      </c>
    </row>
    <row r="100" spans="8:16" ht="15" customHeight="1" x14ac:dyDescent="0.25">
      <c r="H100" s="65">
        <v>12</v>
      </c>
      <c r="I100" s="66">
        <v>470</v>
      </c>
      <c r="J100" s="66" t="s">
        <v>2583</v>
      </c>
      <c r="K100" s="67" t="s">
        <v>2563</v>
      </c>
      <c r="L100" s="68" t="s">
        <v>2584</v>
      </c>
      <c r="M100" s="68" t="s">
        <v>8</v>
      </c>
      <c r="N100" s="189">
        <v>0</v>
      </c>
      <c r="O100" s="70">
        <v>1459</v>
      </c>
      <c r="P100" s="71">
        <v>43252</v>
      </c>
    </row>
    <row r="101" spans="8:16" ht="15" customHeight="1" x14ac:dyDescent="0.25">
      <c r="H101" s="65">
        <v>44</v>
      </c>
      <c r="I101" s="66">
        <v>1245</v>
      </c>
      <c r="J101" s="66" t="s">
        <v>2603</v>
      </c>
      <c r="K101" s="67" t="s">
        <v>2563</v>
      </c>
      <c r="L101" s="68" t="s">
        <v>2604</v>
      </c>
      <c r="M101" s="68" t="s">
        <v>8</v>
      </c>
      <c r="N101" s="189">
        <v>0</v>
      </c>
      <c r="O101" s="70">
        <v>1615</v>
      </c>
      <c r="P101" s="71">
        <v>47574</v>
      </c>
    </row>
    <row r="102" spans="8:16" ht="15" customHeight="1" x14ac:dyDescent="0.25">
      <c r="H102" s="65">
        <v>15</v>
      </c>
      <c r="I102" s="66">
        <v>881</v>
      </c>
      <c r="J102" s="66" t="s">
        <v>185</v>
      </c>
      <c r="K102" s="67" t="s">
        <v>2563</v>
      </c>
      <c r="L102" s="68" t="s">
        <v>2605</v>
      </c>
      <c r="M102" s="68" t="s">
        <v>8</v>
      </c>
      <c r="N102" s="189">
        <v>0</v>
      </c>
      <c r="O102" s="70">
        <v>1748</v>
      </c>
      <c r="P102" s="71">
        <v>47665</v>
      </c>
    </row>
    <row r="103" spans="8:16" ht="15" customHeight="1" x14ac:dyDescent="0.25">
      <c r="H103" s="65">
        <v>14</v>
      </c>
      <c r="I103" s="66">
        <v>890</v>
      </c>
      <c r="J103" s="66" t="s">
        <v>228</v>
      </c>
      <c r="K103" s="67" t="s">
        <v>2563</v>
      </c>
      <c r="L103" s="68" t="s">
        <v>2606</v>
      </c>
      <c r="M103" s="68" t="s">
        <v>8</v>
      </c>
      <c r="N103" s="189">
        <v>0</v>
      </c>
      <c r="O103" s="70">
        <v>1748</v>
      </c>
      <c r="P103" s="71">
        <v>47665</v>
      </c>
    </row>
    <row r="104" spans="8:16" ht="15" customHeight="1" x14ac:dyDescent="0.25">
      <c r="H104" s="65">
        <v>20</v>
      </c>
      <c r="I104" s="66">
        <v>25</v>
      </c>
      <c r="J104" s="66" t="s">
        <v>592</v>
      </c>
      <c r="K104" s="67" t="s">
        <v>2563</v>
      </c>
      <c r="L104" s="68" t="s">
        <v>2607</v>
      </c>
      <c r="M104" s="68" t="s">
        <v>8</v>
      </c>
      <c r="N104" s="189">
        <v>0</v>
      </c>
      <c r="O104" s="70">
        <v>1922</v>
      </c>
      <c r="P104" s="71">
        <v>42339</v>
      </c>
    </row>
    <row r="105" spans="8:16" ht="15" customHeight="1" x14ac:dyDescent="0.25">
      <c r="H105" s="65">
        <v>48</v>
      </c>
      <c r="I105" s="66">
        <v>345</v>
      </c>
      <c r="J105" s="66" t="s">
        <v>2608</v>
      </c>
      <c r="K105" s="67" t="s">
        <v>2563</v>
      </c>
      <c r="L105" s="68" t="s">
        <v>2609</v>
      </c>
      <c r="M105" s="68" t="s">
        <v>8</v>
      </c>
      <c r="N105" s="189">
        <v>0</v>
      </c>
      <c r="O105" s="70">
        <v>2149</v>
      </c>
      <c r="P105" s="71">
        <v>42795</v>
      </c>
    </row>
    <row r="106" spans="8:16" ht="15" customHeight="1" x14ac:dyDescent="0.25">
      <c r="H106" s="65">
        <v>12</v>
      </c>
      <c r="I106" s="66">
        <v>2495</v>
      </c>
      <c r="J106" s="66" t="s">
        <v>2610</v>
      </c>
      <c r="K106" s="67" t="s">
        <v>2563</v>
      </c>
      <c r="L106" s="68" t="s">
        <v>2611</v>
      </c>
      <c r="M106" s="68" t="s">
        <v>8</v>
      </c>
      <c r="N106" s="189">
        <v>0</v>
      </c>
      <c r="O106" s="70">
        <v>2331</v>
      </c>
      <c r="P106" s="71">
        <v>44256</v>
      </c>
    </row>
    <row r="107" spans="8:16" ht="15" customHeight="1" x14ac:dyDescent="0.25">
      <c r="H107" s="65">
        <v>10</v>
      </c>
      <c r="I107" s="66">
        <v>20</v>
      </c>
      <c r="J107" s="66" t="s">
        <v>592</v>
      </c>
      <c r="K107" s="67" t="s">
        <v>2563</v>
      </c>
      <c r="L107" s="68" t="s">
        <v>2612</v>
      </c>
      <c r="M107" s="68" t="s">
        <v>8</v>
      </c>
      <c r="N107" s="189">
        <v>0</v>
      </c>
      <c r="O107" s="70">
        <v>2332</v>
      </c>
      <c r="P107" s="71">
        <v>44320</v>
      </c>
    </row>
    <row r="108" spans="8:16" ht="15" customHeight="1" x14ac:dyDescent="0.25">
      <c r="H108" s="65">
        <v>16</v>
      </c>
      <c r="I108" s="66">
        <v>1270</v>
      </c>
      <c r="J108" s="66" t="s">
        <v>1906</v>
      </c>
      <c r="K108" s="67" t="s">
        <v>2563</v>
      </c>
      <c r="L108" s="68" t="s">
        <v>2613</v>
      </c>
      <c r="M108" s="68" t="s">
        <v>8</v>
      </c>
      <c r="N108" s="189">
        <v>0</v>
      </c>
      <c r="O108" s="70">
        <v>2925</v>
      </c>
      <c r="P108" s="71">
        <v>45627</v>
      </c>
    </row>
    <row r="109" spans="8:16" ht="15" customHeight="1" x14ac:dyDescent="0.25">
      <c r="H109" s="65">
        <v>16</v>
      </c>
      <c r="I109" s="66">
        <v>965</v>
      </c>
      <c r="J109" s="66" t="s">
        <v>2614</v>
      </c>
      <c r="K109" s="67" t="s">
        <v>2563</v>
      </c>
      <c r="L109" s="68" t="s">
        <v>2615</v>
      </c>
      <c r="M109" s="68" t="s">
        <v>8</v>
      </c>
      <c r="N109" s="189">
        <v>0</v>
      </c>
      <c r="O109" s="70">
        <v>3055</v>
      </c>
      <c r="P109" s="71">
        <v>45658</v>
      </c>
    </row>
    <row r="110" spans="8:16" ht="15" customHeight="1" x14ac:dyDescent="0.25">
      <c r="H110" s="65">
        <v>16</v>
      </c>
      <c r="I110" s="66">
        <v>955</v>
      </c>
      <c r="J110" s="66" t="s">
        <v>2614</v>
      </c>
      <c r="K110" s="67" t="s">
        <v>2563</v>
      </c>
      <c r="L110" s="68" t="s">
        <v>2616</v>
      </c>
      <c r="M110" s="68" t="s">
        <v>8</v>
      </c>
      <c r="N110" s="189">
        <v>0</v>
      </c>
      <c r="O110" s="70">
        <v>3055</v>
      </c>
      <c r="P110" s="71">
        <v>45658</v>
      </c>
    </row>
    <row r="111" spans="8:16" ht="15" customHeight="1" x14ac:dyDescent="0.25">
      <c r="H111" s="65">
        <v>20</v>
      </c>
      <c r="I111" s="66">
        <v>53</v>
      </c>
      <c r="J111" s="66" t="s">
        <v>2617</v>
      </c>
      <c r="K111" s="67" t="s">
        <v>2563</v>
      </c>
      <c r="L111" s="68" t="s">
        <v>2618</v>
      </c>
      <c r="M111" s="68" t="s">
        <v>9</v>
      </c>
      <c r="N111" s="189">
        <v>0</v>
      </c>
      <c r="O111" s="70">
        <v>1921</v>
      </c>
      <c r="P111" s="71">
        <v>47665</v>
      </c>
    </row>
    <row r="112" spans="8:16" ht="15" customHeight="1" x14ac:dyDescent="0.25">
      <c r="H112" s="65">
        <v>40</v>
      </c>
      <c r="I112" s="66">
        <v>470</v>
      </c>
      <c r="J112" s="66" t="s">
        <v>2619</v>
      </c>
      <c r="K112" s="67" t="s">
        <v>2563</v>
      </c>
      <c r="L112" s="68" t="s">
        <v>2620</v>
      </c>
      <c r="M112" s="68" t="s">
        <v>9</v>
      </c>
      <c r="N112" s="189">
        <v>0</v>
      </c>
      <c r="O112" s="70">
        <v>2789</v>
      </c>
      <c r="P112" s="71">
        <v>45597</v>
      </c>
    </row>
    <row r="113" spans="8:16" ht="15" customHeight="1" x14ac:dyDescent="0.25">
      <c r="H113" s="65">
        <v>16</v>
      </c>
      <c r="I113" s="66">
        <v>1250</v>
      </c>
      <c r="J113" s="66" t="s">
        <v>1906</v>
      </c>
      <c r="K113" s="67" t="s">
        <v>2563</v>
      </c>
      <c r="L113" s="68" t="s">
        <v>2621</v>
      </c>
      <c r="M113" s="68" t="s">
        <v>9</v>
      </c>
      <c r="N113" s="189">
        <v>0</v>
      </c>
      <c r="O113" s="70">
        <v>2925</v>
      </c>
      <c r="P113" s="71">
        <v>45627</v>
      </c>
    </row>
    <row r="114" spans="8:16" ht="15" customHeight="1" x14ac:dyDescent="0.25">
      <c r="H114" s="65">
        <v>25</v>
      </c>
      <c r="I114" s="66">
        <v>185</v>
      </c>
      <c r="J114" s="66" t="s">
        <v>2622</v>
      </c>
      <c r="K114" s="67" t="s">
        <v>2563</v>
      </c>
      <c r="L114" s="68" t="s">
        <v>2623</v>
      </c>
      <c r="M114" s="68" t="s">
        <v>9</v>
      </c>
      <c r="N114" s="189">
        <v>0</v>
      </c>
      <c r="O114" s="70">
        <v>3304</v>
      </c>
      <c r="P114" s="71">
        <v>47331</v>
      </c>
    </row>
    <row r="115" spans="8:16" ht="15" customHeight="1" x14ac:dyDescent="0.25">
      <c r="H115" s="65">
        <v>4</v>
      </c>
      <c r="I115" s="66" t="s">
        <v>1642</v>
      </c>
      <c r="J115" s="66" t="s">
        <v>1642</v>
      </c>
      <c r="K115" s="67" t="s">
        <v>2563</v>
      </c>
      <c r="L115" s="68" t="s">
        <v>1642</v>
      </c>
      <c r="M115" s="68" t="s">
        <v>11</v>
      </c>
      <c r="N115" s="189">
        <v>28778.877400000001</v>
      </c>
      <c r="O115" s="70">
        <v>1105</v>
      </c>
      <c r="P115" s="71">
        <v>44805</v>
      </c>
    </row>
    <row r="116" spans="8:16" ht="15" customHeight="1" x14ac:dyDescent="0.25">
      <c r="H116" s="65">
        <v>6</v>
      </c>
      <c r="I116" s="66">
        <v>14</v>
      </c>
      <c r="J116" s="66" t="s">
        <v>2624</v>
      </c>
      <c r="K116" s="67" t="s">
        <v>2563</v>
      </c>
      <c r="L116" s="68" t="s">
        <v>2625</v>
      </c>
      <c r="M116" s="68" t="s">
        <v>11</v>
      </c>
      <c r="N116" s="189">
        <v>49661.079729999998</v>
      </c>
      <c r="O116" s="70">
        <v>1105</v>
      </c>
      <c r="P116" s="71">
        <v>44805</v>
      </c>
    </row>
    <row r="117" spans="8:16" ht="15" customHeight="1" x14ac:dyDescent="0.25">
      <c r="H117" s="65">
        <v>6</v>
      </c>
      <c r="I117" s="66">
        <v>30</v>
      </c>
      <c r="J117" s="66" t="s">
        <v>2597</v>
      </c>
      <c r="K117" s="67" t="s">
        <v>2563</v>
      </c>
      <c r="L117" s="68" t="s">
        <v>2598</v>
      </c>
      <c r="M117" s="68" t="s">
        <v>11</v>
      </c>
      <c r="N117" s="189">
        <v>54313.309730000001</v>
      </c>
      <c r="O117" s="70">
        <v>1105</v>
      </c>
      <c r="P117" s="71">
        <v>44805</v>
      </c>
    </row>
    <row r="118" spans="8:16" ht="15" customHeight="1" x14ac:dyDescent="0.25">
      <c r="H118" s="65">
        <v>4</v>
      </c>
      <c r="I118" s="66" t="s">
        <v>1642</v>
      </c>
      <c r="J118" s="66" t="s">
        <v>1642</v>
      </c>
      <c r="K118" s="67" t="s">
        <v>2563</v>
      </c>
      <c r="L118" s="68" t="s">
        <v>1642</v>
      </c>
      <c r="M118" s="68" t="s">
        <v>11</v>
      </c>
      <c r="N118" s="189">
        <v>25705.9974</v>
      </c>
      <c r="O118" s="70">
        <v>1105</v>
      </c>
      <c r="P118" s="71">
        <v>44805</v>
      </c>
    </row>
    <row r="119" spans="8:16" ht="15" customHeight="1" x14ac:dyDescent="0.25">
      <c r="H119" s="65">
        <v>6</v>
      </c>
      <c r="I119" s="66">
        <v>45</v>
      </c>
      <c r="J119" s="66" t="s">
        <v>2597</v>
      </c>
      <c r="K119" s="67" t="s">
        <v>2563</v>
      </c>
      <c r="L119" s="68" t="s">
        <v>2598</v>
      </c>
      <c r="M119" s="68" t="s">
        <v>11</v>
      </c>
      <c r="N119" s="189">
        <v>84294.253540000005</v>
      </c>
      <c r="O119" s="70">
        <v>1105</v>
      </c>
      <c r="P119" s="71">
        <v>44805</v>
      </c>
    </row>
    <row r="120" spans="8:16" ht="15" customHeight="1" x14ac:dyDescent="0.25">
      <c r="H120" s="65">
        <v>5</v>
      </c>
      <c r="I120" s="66">
        <v>783</v>
      </c>
      <c r="J120" s="66" t="s">
        <v>2574</v>
      </c>
      <c r="K120" s="67" t="s">
        <v>2563</v>
      </c>
      <c r="L120" s="68" t="s">
        <v>2575</v>
      </c>
      <c r="M120" s="68" t="s">
        <v>11</v>
      </c>
      <c r="N120" s="189">
        <v>140286.59207500002</v>
      </c>
      <c r="O120" s="70">
        <v>1106</v>
      </c>
      <c r="P120" s="71">
        <v>44774</v>
      </c>
    </row>
    <row r="121" spans="8:16" ht="15" customHeight="1" x14ac:dyDescent="0.25">
      <c r="H121" s="65">
        <v>8</v>
      </c>
      <c r="I121" s="66">
        <v>795</v>
      </c>
      <c r="J121" s="66" t="s">
        <v>2574</v>
      </c>
      <c r="K121" s="67" t="s">
        <v>2563</v>
      </c>
      <c r="L121" s="68" t="s">
        <v>2575</v>
      </c>
      <c r="M121" s="68" t="s">
        <v>11</v>
      </c>
      <c r="N121" s="189">
        <v>232788.29476000002</v>
      </c>
      <c r="O121" s="70">
        <v>1106</v>
      </c>
      <c r="P121" s="71">
        <v>44774</v>
      </c>
    </row>
    <row r="122" spans="8:16" ht="15" customHeight="1" x14ac:dyDescent="0.25">
      <c r="H122" s="65">
        <v>5</v>
      </c>
      <c r="I122" s="66">
        <v>812</v>
      </c>
      <c r="J122" s="66" t="s">
        <v>2574</v>
      </c>
      <c r="K122" s="67" t="s">
        <v>2563</v>
      </c>
      <c r="L122" s="68" t="s">
        <v>2626</v>
      </c>
      <c r="M122" s="68" t="s">
        <v>11</v>
      </c>
      <c r="N122" s="189">
        <v>131016.632075</v>
      </c>
      <c r="O122" s="70">
        <v>1106</v>
      </c>
      <c r="P122" s="71">
        <v>44774</v>
      </c>
    </row>
    <row r="123" spans="8:16" ht="15" customHeight="1" x14ac:dyDescent="0.25">
      <c r="H123" s="65">
        <v>5</v>
      </c>
      <c r="I123" s="66">
        <v>788</v>
      </c>
      <c r="J123" s="66" t="s">
        <v>2574</v>
      </c>
      <c r="K123" s="67" t="s">
        <v>2563</v>
      </c>
      <c r="L123" s="68" t="s">
        <v>2626</v>
      </c>
      <c r="M123" s="68" t="s">
        <v>11</v>
      </c>
      <c r="N123" s="189">
        <v>145214.70207500001</v>
      </c>
      <c r="O123" s="70">
        <v>1106</v>
      </c>
      <c r="P123" s="71">
        <v>44774</v>
      </c>
    </row>
    <row r="124" spans="8:16" ht="15" customHeight="1" x14ac:dyDescent="0.25">
      <c r="H124" s="65">
        <v>58</v>
      </c>
      <c r="I124" s="66">
        <v>25</v>
      </c>
      <c r="J124" s="66" t="s">
        <v>2627</v>
      </c>
      <c r="K124" s="67" t="s">
        <v>2563</v>
      </c>
      <c r="L124" s="68" t="s">
        <v>2628</v>
      </c>
      <c r="M124" s="68" t="s">
        <v>11</v>
      </c>
      <c r="N124" s="189">
        <v>919430.59835500002</v>
      </c>
      <c r="O124" s="70">
        <v>2150</v>
      </c>
      <c r="P124" s="71">
        <v>43862</v>
      </c>
    </row>
    <row r="125" spans="8:16" ht="15" customHeight="1" x14ac:dyDescent="0.25">
      <c r="H125" s="65">
        <v>20</v>
      </c>
      <c r="I125" s="66">
        <v>975</v>
      </c>
      <c r="J125" s="66" t="s">
        <v>1906</v>
      </c>
      <c r="K125" s="67" t="s">
        <v>2563</v>
      </c>
      <c r="L125" s="68" t="s">
        <v>2629</v>
      </c>
      <c r="M125" s="68" t="s">
        <v>11</v>
      </c>
      <c r="N125" s="189">
        <v>87511.394120000012</v>
      </c>
      <c r="O125" s="70">
        <v>2717</v>
      </c>
      <c r="P125" s="71">
        <v>45292</v>
      </c>
    </row>
    <row r="126" spans="8:16" ht="15" customHeight="1" x14ac:dyDescent="0.25">
      <c r="H126" s="65">
        <v>6</v>
      </c>
      <c r="I126" s="66">
        <v>1</v>
      </c>
      <c r="J126" s="66" t="s">
        <v>2624</v>
      </c>
      <c r="K126" s="67" t="s">
        <v>2563</v>
      </c>
      <c r="L126" s="68" t="s">
        <v>2625</v>
      </c>
      <c r="M126" s="68" t="s">
        <v>12</v>
      </c>
      <c r="N126" s="189">
        <v>302346.38973</v>
      </c>
      <c r="O126" s="70">
        <v>1105</v>
      </c>
      <c r="P126" s="71">
        <v>44805</v>
      </c>
    </row>
    <row r="127" spans="8:16" ht="15" customHeight="1" x14ac:dyDescent="0.25">
      <c r="H127" s="65">
        <v>16</v>
      </c>
      <c r="I127" s="66">
        <v>854</v>
      </c>
      <c r="J127" s="66" t="s">
        <v>2630</v>
      </c>
      <c r="K127" s="67" t="s">
        <v>2563</v>
      </c>
      <c r="L127" s="68" t="s">
        <v>2631</v>
      </c>
      <c r="M127" s="68" t="s">
        <v>12</v>
      </c>
      <c r="N127" s="189">
        <v>969796.57609499991</v>
      </c>
      <c r="O127" s="70">
        <v>1412</v>
      </c>
      <c r="P127" s="71">
        <v>44440</v>
      </c>
    </row>
    <row r="128" spans="8:16" ht="15" customHeight="1" x14ac:dyDescent="0.25">
      <c r="H128" s="65">
        <v>16</v>
      </c>
      <c r="I128" s="66">
        <v>874</v>
      </c>
      <c r="J128" s="66" t="s">
        <v>2630</v>
      </c>
      <c r="K128" s="67" t="s">
        <v>2563</v>
      </c>
      <c r="L128" s="68" t="s">
        <v>2631</v>
      </c>
      <c r="M128" s="68" t="s">
        <v>12</v>
      </c>
      <c r="N128" s="189">
        <v>1023913.791095</v>
      </c>
      <c r="O128" s="70">
        <v>1412</v>
      </c>
      <c r="P128" s="71">
        <v>44440</v>
      </c>
    </row>
    <row r="129" spans="1:16" ht="15" customHeight="1" x14ac:dyDescent="0.25">
      <c r="H129" s="65">
        <v>16</v>
      </c>
      <c r="I129" s="66">
        <v>900</v>
      </c>
      <c r="J129" s="66" t="s">
        <v>2630</v>
      </c>
      <c r="K129" s="67" t="s">
        <v>2563</v>
      </c>
      <c r="L129" s="68" t="s">
        <v>2631</v>
      </c>
      <c r="M129" s="68" t="s">
        <v>12</v>
      </c>
      <c r="N129" s="189">
        <v>1073951.1460950002</v>
      </c>
      <c r="O129" s="70">
        <v>1412</v>
      </c>
      <c r="P129" s="71">
        <v>44440</v>
      </c>
    </row>
    <row r="130" spans="1:16" ht="15" customHeight="1" x14ac:dyDescent="0.25">
      <c r="H130" s="65">
        <v>42</v>
      </c>
      <c r="I130" s="66">
        <v>445</v>
      </c>
      <c r="J130" s="66" t="s">
        <v>2586</v>
      </c>
      <c r="K130" s="67" t="s">
        <v>2563</v>
      </c>
      <c r="L130" s="68" t="s">
        <v>2587</v>
      </c>
      <c r="M130" s="68" t="s">
        <v>12</v>
      </c>
      <c r="N130" s="189">
        <v>1309243.4142250002</v>
      </c>
      <c r="O130" s="70">
        <v>1459</v>
      </c>
      <c r="P130" s="71">
        <v>43252</v>
      </c>
    </row>
    <row r="131" spans="1:16" ht="15" customHeight="1" thickBot="1" x14ac:dyDescent="0.3">
      <c r="H131" s="217"/>
    </row>
    <row r="132" spans="1:16" ht="45.75" customHeight="1" thickBot="1" x14ac:dyDescent="0.3">
      <c r="A132" s="568" t="s">
        <v>2632</v>
      </c>
      <c r="B132" s="50"/>
      <c r="C132" s="178"/>
      <c r="D132" s="9"/>
      <c r="E132" s="176"/>
      <c r="F132" s="10"/>
      <c r="I132" s="90"/>
    </row>
    <row r="133" spans="1:16" ht="16.5" thickTop="1" thickBot="1" x14ac:dyDescent="0.3">
      <c r="A133" s="11"/>
      <c r="B133" s="12"/>
      <c r="C133" s="176"/>
      <c r="D133" s="9"/>
      <c r="E133" s="176"/>
      <c r="F133" s="10"/>
      <c r="I133" s="90"/>
    </row>
    <row r="134" spans="1:16" ht="45.75" customHeight="1" thickTop="1" thickBot="1" x14ac:dyDescent="0.3">
      <c r="A134" s="569" t="s">
        <v>16</v>
      </c>
      <c r="B134" s="12"/>
      <c r="C134" s="176"/>
      <c r="D134" s="9"/>
      <c r="E134" s="176"/>
      <c r="F134" s="10"/>
      <c r="H134" s="570" t="s">
        <v>17</v>
      </c>
      <c r="I134" s="90"/>
    </row>
    <row r="135" spans="1:16" ht="16.5" thickTop="1" thickBot="1" x14ac:dyDescent="0.3">
      <c r="C135" s="329"/>
      <c r="E135" s="228"/>
      <c r="F135" s="10"/>
      <c r="I135" s="90"/>
    </row>
    <row r="136" spans="1:16" ht="45.75" customHeight="1" thickTop="1" thickBot="1" x14ac:dyDescent="0.3">
      <c r="A136" s="557" t="s">
        <v>2</v>
      </c>
      <c r="B136" s="558" t="s">
        <v>3</v>
      </c>
      <c r="C136" s="559" t="s">
        <v>4</v>
      </c>
      <c r="D136" s="558" t="s">
        <v>5</v>
      </c>
      <c r="E136" s="560" t="s">
        <v>4</v>
      </c>
      <c r="F136" s="561" t="s">
        <v>6</v>
      </c>
      <c r="H136" s="571" t="s">
        <v>18</v>
      </c>
      <c r="I136" s="572" t="s">
        <v>19</v>
      </c>
      <c r="J136" s="573" t="s">
        <v>20</v>
      </c>
      <c r="K136" s="573" t="s">
        <v>21</v>
      </c>
      <c r="L136" s="573" t="s">
        <v>22</v>
      </c>
      <c r="M136" s="573" t="s">
        <v>23</v>
      </c>
      <c r="N136" s="574" t="s">
        <v>6</v>
      </c>
      <c r="O136" s="573" t="s">
        <v>24</v>
      </c>
      <c r="P136" s="575" t="s">
        <v>25</v>
      </c>
    </row>
    <row r="137" spans="1:16" ht="27" thickTop="1" x14ac:dyDescent="0.25">
      <c r="A137" s="20" t="s">
        <v>7</v>
      </c>
      <c r="B137" s="21">
        <v>1</v>
      </c>
      <c r="C137" s="22">
        <f>B137/B$146</f>
        <v>0.1111111111111111</v>
      </c>
      <c r="D137" s="21">
        <v>21</v>
      </c>
      <c r="E137" s="27">
        <f>D137/D$146</f>
        <v>0.13043478260869565</v>
      </c>
      <c r="F137" s="24"/>
      <c r="G137" s="317"/>
      <c r="H137" s="65">
        <v>21</v>
      </c>
      <c r="I137" s="66">
        <v>1100</v>
      </c>
      <c r="J137" s="66" t="s">
        <v>2633</v>
      </c>
      <c r="K137" s="67" t="s">
        <v>2634</v>
      </c>
      <c r="L137" s="68" t="s">
        <v>2635</v>
      </c>
      <c r="M137" s="68" t="s">
        <v>7</v>
      </c>
      <c r="N137" s="69">
        <v>0</v>
      </c>
      <c r="O137" s="70">
        <v>1926</v>
      </c>
      <c r="P137" s="71">
        <v>42339</v>
      </c>
    </row>
    <row r="138" spans="1:16" x14ac:dyDescent="0.25">
      <c r="A138" s="25" t="s">
        <v>8</v>
      </c>
      <c r="B138" s="26">
        <v>4</v>
      </c>
      <c r="C138" s="27">
        <f>B138/B$146</f>
        <v>0.44444444444444442</v>
      </c>
      <c r="D138" s="28">
        <f>SUM(H138:H141)</f>
        <v>72</v>
      </c>
      <c r="E138" s="27">
        <f>D138/D$146</f>
        <v>0.44720496894409939</v>
      </c>
      <c r="F138" s="29"/>
      <c r="G138" s="317"/>
      <c r="H138" s="65">
        <v>22</v>
      </c>
      <c r="I138" s="66">
        <v>1025</v>
      </c>
      <c r="J138" s="66" t="s">
        <v>159</v>
      </c>
      <c r="K138" s="67" t="s">
        <v>2634</v>
      </c>
      <c r="L138" s="68" t="s">
        <v>2636</v>
      </c>
      <c r="M138" s="68" t="s">
        <v>8</v>
      </c>
      <c r="N138" s="69">
        <v>0</v>
      </c>
      <c r="O138" s="70">
        <v>1926</v>
      </c>
      <c r="P138" s="71">
        <v>42339</v>
      </c>
    </row>
    <row r="139" spans="1:16" x14ac:dyDescent="0.25">
      <c r="A139" s="25" t="s">
        <v>9</v>
      </c>
      <c r="B139" s="30">
        <v>2</v>
      </c>
      <c r="C139" s="27">
        <f>B139/B$146</f>
        <v>0.22222222222222221</v>
      </c>
      <c r="D139" s="32">
        <f>SUM(H142:H143)</f>
        <v>36</v>
      </c>
      <c r="E139" s="27">
        <f>D139/D$146</f>
        <v>0.2236024844720497</v>
      </c>
      <c r="F139" s="29"/>
      <c r="G139" s="137"/>
      <c r="H139" s="65">
        <v>20</v>
      </c>
      <c r="I139" s="66">
        <v>1175</v>
      </c>
      <c r="J139" s="66" t="s">
        <v>159</v>
      </c>
      <c r="K139" s="67" t="s">
        <v>2634</v>
      </c>
      <c r="L139" s="68" t="s">
        <v>2636</v>
      </c>
      <c r="M139" s="68" t="s">
        <v>8</v>
      </c>
      <c r="N139" s="69">
        <v>0</v>
      </c>
      <c r="O139" s="70">
        <v>2146</v>
      </c>
      <c r="P139" s="71">
        <v>43252</v>
      </c>
    </row>
    <row r="140" spans="1:16" ht="26.25" x14ac:dyDescent="0.25">
      <c r="A140" s="562" t="s">
        <v>10</v>
      </c>
      <c r="B140" s="563">
        <f>SUM(B137:B139)</f>
        <v>7</v>
      </c>
      <c r="C140" s="564">
        <f t="shared" ref="C140:F140" si="12">SUM(C137:C139)</f>
        <v>0.77777777777777779</v>
      </c>
      <c r="D140" s="563">
        <f t="shared" si="12"/>
        <v>129</v>
      </c>
      <c r="E140" s="564">
        <f t="shared" si="12"/>
        <v>0.80124223602484468</v>
      </c>
      <c r="F140" s="565">
        <f t="shared" si="12"/>
        <v>0</v>
      </c>
      <c r="G140" s="136"/>
      <c r="H140" s="65">
        <v>20</v>
      </c>
      <c r="I140" s="66">
        <v>1150</v>
      </c>
      <c r="J140" s="66" t="s">
        <v>2633</v>
      </c>
      <c r="K140" s="67" t="s">
        <v>2634</v>
      </c>
      <c r="L140" s="68" t="s">
        <v>2635</v>
      </c>
      <c r="M140" s="68" t="s">
        <v>8</v>
      </c>
      <c r="N140" s="69">
        <v>0</v>
      </c>
      <c r="O140" s="70">
        <v>2146</v>
      </c>
      <c r="P140" s="71">
        <v>43252</v>
      </c>
    </row>
    <row r="141" spans="1:16" x14ac:dyDescent="0.25">
      <c r="A141" s="26"/>
      <c r="B141" s="30"/>
      <c r="C141" s="39"/>
      <c r="D141" s="30"/>
      <c r="E141" s="40"/>
      <c r="F141" s="41"/>
      <c r="H141" s="65">
        <v>10</v>
      </c>
      <c r="I141" s="66">
        <v>209</v>
      </c>
      <c r="J141" s="66" t="s">
        <v>2637</v>
      </c>
      <c r="K141" s="67" t="s">
        <v>2634</v>
      </c>
      <c r="L141" s="68" t="s">
        <v>2638</v>
      </c>
      <c r="M141" s="68" t="s">
        <v>8</v>
      </c>
      <c r="N141" s="69">
        <v>0</v>
      </c>
      <c r="O141" s="70">
        <v>2329</v>
      </c>
      <c r="P141" s="71">
        <v>44501</v>
      </c>
    </row>
    <row r="142" spans="1:16" ht="26.25" x14ac:dyDescent="0.25">
      <c r="A142" s="26" t="s">
        <v>11</v>
      </c>
      <c r="B142" s="30">
        <v>1</v>
      </c>
      <c r="C142" s="27">
        <f>B142/B$146</f>
        <v>0.1111111111111111</v>
      </c>
      <c r="D142" s="32">
        <v>12</v>
      </c>
      <c r="E142" s="27">
        <f>D142/D$146</f>
        <v>7.4534161490683232E-2</v>
      </c>
      <c r="F142" s="413">
        <f>N144</f>
        <v>164379.22716000001</v>
      </c>
      <c r="G142" s="312"/>
      <c r="H142" s="65">
        <v>20</v>
      </c>
      <c r="I142" s="66">
        <v>1050</v>
      </c>
      <c r="J142" s="66" t="s">
        <v>2633</v>
      </c>
      <c r="K142" s="67" t="s">
        <v>2634</v>
      </c>
      <c r="L142" s="68" t="s">
        <v>2635</v>
      </c>
      <c r="M142" s="68" t="s">
        <v>9</v>
      </c>
      <c r="N142" s="69">
        <v>0</v>
      </c>
      <c r="O142" s="70">
        <v>1747</v>
      </c>
      <c r="P142" s="71">
        <v>47484</v>
      </c>
    </row>
    <row r="143" spans="1:16" x14ac:dyDescent="0.25">
      <c r="A143" s="26" t="s">
        <v>12</v>
      </c>
      <c r="B143" s="30">
        <v>1</v>
      </c>
      <c r="C143" s="27">
        <f>B143/B$146</f>
        <v>0.1111111111111111</v>
      </c>
      <c r="D143" s="32">
        <v>20</v>
      </c>
      <c r="E143" s="27">
        <f>D143/D$146</f>
        <v>0.12422360248447205</v>
      </c>
      <c r="F143" s="413">
        <f>N145</f>
        <v>549761.96521499997</v>
      </c>
      <c r="G143" s="312"/>
      <c r="H143" s="65">
        <v>16</v>
      </c>
      <c r="I143" s="66">
        <v>1235</v>
      </c>
      <c r="J143" s="66" t="s">
        <v>159</v>
      </c>
      <c r="K143" s="67" t="s">
        <v>2634</v>
      </c>
      <c r="L143" s="68" t="s">
        <v>2639</v>
      </c>
      <c r="M143" s="68" t="s">
        <v>9</v>
      </c>
      <c r="N143" s="69">
        <v>0</v>
      </c>
      <c r="O143" s="70">
        <v>2987</v>
      </c>
      <c r="P143" s="71">
        <v>47453</v>
      </c>
    </row>
    <row r="144" spans="1:16" x14ac:dyDescent="0.25">
      <c r="A144" s="562" t="s">
        <v>13</v>
      </c>
      <c r="B144" s="563">
        <f>SUM(B142:B143)</f>
        <v>2</v>
      </c>
      <c r="C144" s="564">
        <f t="shared" ref="C144:F144" si="13">SUM(C142:C143)</f>
        <v>0.22222222222222221</v>
      </c>
      <c r="D144" s="563">
        <f t="shared" si="13"/>
        <v>32</v>
      </c>
      <c r="E144" s="564">
        <f t="shared" si="13"/>
        <v>0.19875776397515527</v>
      </c>
      <c r="F144" s="565">
        <f t="shared" si="13"/>
        <v>714141.19237499998</v>
      </c>
      <c r="H144" s="65">
        <v>12</v>
      </c>
      <c r="I144" s="66">
        <v>22</v>
      </c>
      <c r="J144" s="66" t="s">
        <v>2640</v>
      </c>
      <c r="K144" s="67" t="s">
        <v>2634</v>
      </c>
      <c r="L144" s="68" t="s">
        <v>2641</v>
      </c>
      <c r="M144" s="68" t="s">
        <v>11</v>
      </c>
      <c r="N144" s="69">
        <v>164379.22716000001</v>
      </c>
      <c r="O144" s="70">
        <v>2877</v>
      </c>
      <c r="P144" s="71">
        <v>46023</v>
      </c>
    </row>
    <row r="145" spans="1:16" x14ac:dyDescent="0.25">
      <c r="A145" s="44"/>
      <c r="B145" s="30"/>
      <c r="C145" s="45"/>
      <c r="D145" s="30"/>
      <c r="E145" s="46"/>
      <c r="F145" s="47"/>
      <c r="H145" s="65">
        <v>20</v>
      </c>
      <c r="I145" s="66">
        <v>20</v>
      </c>
      <c r="J145" s="66" t="s">
        <v>2642</v>
      </c>
      <c r="K145" s="67" t="s">
        <v>2634</v>
      </c>
      <c r="L145" s="68" t="s">
        <v>2643</v>
      </c>
      <c r="M145" s="68" t="s">
        <v>12</v>
      </c>
      <c r="N145" s="69">
        <v>549761.96521499997</v>
      </c>
      <c r="O145" s="70">
        <v>2716</v>
      </c>
      <c r="P145" s="71">
        <v>44682</v>
      </c>
    </row>
    <row r="146" spans="1:16" x14ac:dyDescent="0.25">
      <c r="A146" s="566" t="s">
        <v>2346</v>
      </c>
      <c r="B146" s="563">
        <f>SUM(B140,B144)</f>
        <v>9</v>
      </c>
      <c r="C146" s="564">
        <f t="shared" ref="C146:F146" si="14">SUM(C140,C144)</f>
        <v>1</v>
      </c>
      <c r="D146" s="563">
        <f t="shared" si="14"/>
        <v>161</v>
      </c>
      <c r="E146" s="564">
        <f t="shared" si="14"/>
        <v>1</v>
      </c>
      <c r="F146" s="565">
        <f t="shared" si="14"/>
        <v>714141.19237499998</v>
      </c>
      <c r="H146" s="217"/>
    </row>
    <row r="147" spans="1:16" ht="45.75" customHeight="1" thickBot="1" x14ac:dyDescent="0.3">
      <c r="A147" s="143"/>
      <c r="B147" s="488"/>
      <c r="C147" s="491"/>
      <c r="D147" s="488"/>
      <c r="E147" s="491"/>
      <c r="F147" s="497"/>
      <c r="H147" s="217"/>
    </row>
    <row r="148" spans="1:16" ht="45.75" customHeight="1" thickBot="1" x14ac:dyDescent="0.3">
      <c r="A148" s="568" t="s">
        <v>2644</v>
      </c>
      <c r="B148" s="50"/>
      <c r="C148" s="178"/>
      <c r="D148" s="9"/>
      <c r="E148" s="176"/>
      <c r="F148" s="10"/>
      <c r="I148" s="90"/>
    </row>
    <row r="149" spans="1:16" ht="16.5" thickTop="1" thickBot="1" x14ac:dyDescent="0.3">
      <c r="A149" s="11"/>
      <c r="B149" s="12"/>
      <c r="C149" s="176"/>
      <c r="D149" s="9"/>
      <c r="E149" s="176"/>
      <c r="F149" s="10"/>
      <c r="I149" s="90"/>
    </row>
    <row r="150" spans="1:16" ht="45.75" customHeight="1" thickTop="1" thickBot="1" x14ac:dyDescent="0.3">
      <c r="A150" s="569" t="s">
        <v>16</v>
      </c>
      <c r="B150" s="12"/>
      <c r="C150" s="176"/>
      <c r="D150" s="9"/>
      <c r="E150" s="176"/>
      <c r="F150" s="10"/>
      <c r="H150" s="570" t="s">
        <v>17</v>
      </c>
      <c r="I150" s="90"/>
    </row>
    <row r="151" spans="1:16" ht="16.5" thickTop="1" thickBot="1" x14ac:dyDescent="0.3">
      <c r="C151" s="329"/>
      <c r="E151" s="228"/>
      <c r="F151" s="10"/>
      <c r="I151" s="90"/>
    </row>
    <row r="152" spans="1:16" ht="45.75" customHeight="1" thickTop="1" thickBot="1" x14ac:dyDescent="0.3">
      <c r="A152" s="557" t="s">
        <v>2</v>
      </c>
      <c r="B152" s="558" t="s">
        <v>3</v>
      </c>
      <c r="C152" s="559" t="s">
        <v>4</v>
      </c>
      <c r="D152" s="558" t="s">
        <v>5</v>
      </c>
      <c r="E152" s="560" t="s">
        <v>4</v>
      </c>
      <c r="F152" s="561" t="s">
        <v>6</v>
      </c>
      <c r="H152" s="571" t="s">
        <v>18</v>
      </c>
      <c r="I152" s="572" t="s">
        <v>19</v>
      </c>
      <c r="J152" s="573" t="s">
        <v>20</v>
      </c>
      <c r="K152" s="573" t="s">
        <v>21</v>
      </c>
      <c r="L152" s="573" t="s">
        <v>22</v>
      </c>
      <c r="M152" s="573" t="s">
        <v>23</v>
      </c>
      <c r="N152" s="574" t="s">
        <v>6</v>
      </c>
      <c r="O152" s="573" t="s">
        <v>24</v>
      </c>
      <c r="P152" s="575" t="s">
        <v>25</v>
      </c>
    </row>
    <row r="153" spans="1:16" ht="15.75" thickTop="1" x14ac:dyDescent="0.25">
      <c r="A153" s="20" t="s">
        <v>7</v>
      </c>
      <c r="B153" s="21">
        <v>5</v>
      </c>
      <c r="C153" s="22">
        <f>B153/B$162</f>
        <v>0.17857142857142858</v>
      </c>
      <c r="D153" s="23">
        <f>SUM(H153:H157)</f>
        <v>66</v>
      </c>
      <c r="E153" s="27">
        <f>D153/D$162</f>
        <v>0.17277486910994763</v>
      </c>
      <c r="F153" s="24"/>
      <c r="G153" s="317"/>
      <c r="H153" s="65">
        <v>16</v>
      </c>
      <c r="I153" s="66">
        <v>1254</v>
      </c>
      <c r="J153" s="66" t="s">
        <v>2645</v>
      </c>
      <c r="K153" s="67" t="s">
        <v>2646</v>
      </c>
      <c r="L153" s="68" t="s">
        <v>2647</v>
      </c>
      <c r="M153" s="68" t="s">
        <v>7</v>
      </c>
      <c r="N153" s="69">
        <v>0</v>
      </c>
      <c r="O153" s="70">
        <v>1201</v>
      </c>
      <c r="P153" s="71">
        <v>44682</v>
      </c>
    </row>
    <row r="154" spans="1:16" x14ac:dyDescent="0.25">
      <c r="A154" s="25" t="s">
        <v>8</v>
      </c>
      <c r="B154" s="26">
        <v>6</v>
      </c>
      <c r="C154" s="27">
        <f>B154/B$162</f>
        <v>0.21428571428571427</v>
      </c>
      <c r="D154" s="28">
        <f>SUM(H158:H163)</f>
        <v>66</v>
      </c>
      <c r="E154" s="27">
        <f>D154/D$162</f>
        <v>0.17277486910994763</v>
      </c>
      <c r="F154" s="29"/>
      <c r="G154" s="317"/>
      <c r="H154" s="65">
        <v>12</v>
      </c>
      <c r="I154" s="66">
        <v>1253</v>
      </c>
      <c r="J154" s="66" t="s">
        <v>2645</v>
      </c>
      <c r="K154" s="67" t="s">
        <v>2646</v>
      </c>
      <c r="L154" s="68" t="s">
        <v>2647</v>
      </c>
      <c r="M154" s="68" t="s">
        <v>7</v>
      </c>
      <c r="N154" s="69">
        <v>0</v>
      </c>
      <c r="O154" s="70">
        <v>1201</v>
      </c>
      <c r="P154" s="71">
        <v>44682</v>
      </c>
    </row>
    <row r="155" spans="1:16" x14ac:dyDescent="0.25">
      <c r="A155" s="25" t="s">
        <v>9</v>
      </c>
      <c r="B155" s="30">
        <v>8</v>
      </c>
      <c r="C155" s="27">
        <f>B155/B$162</f>
        <v>0.2857142857142857</v>
      </c>
      <c r="D155" s="32">
        <f>SUM(H164:H171)</f>
        <v>103</v>
      </c>
      <c r="E155" s="27">
        <f>D155/D$162</f>
        <v>0.26963350785340312</v>
      </c>
      <c r="F155" s="29"/>
      <c r="G155" s="137"/>
      <c r="H155" s="65">
        <v>12</v>
      </c>
      <c r="I155" s="66">
        <v>1273</v>
      </c>
      <c r="J155" s="66" t="s">
        <v>2645</v>
      </c>
      <c r="K155" s="67" t="s">
        <v>2646</v>
      </c>
      <c r="L155" s="68" t="s">
        <v>2647</v>
      </c>
      <c r="M155" s="68" t="s">
        <v>7</v>
      </c>
      <c r="N155" s="69">
        <v>0</v>
      </c>
      <c r="O155" s="70">
        <v>1201</v>
      </c>
      <c r="P155" s="71">
        <v>44682</v>
      </c>
    </row>
    <row r="156" spans="1:16" x14ac:dyDescent="0.25">
      <c r="A156" s="562" t="s">
        <v>10</v>
      </c>
      <c r="B156" s="563">
        <f>SUM(B153:B155)</f>
        <v>19</v>
      </c>
      <c r="C156" s="564">
        <f t="shared" ref="C156:F156" si="15">SUM(C153:C155)</f>
        <v>0.6785714285714286</v>
      </c>
      <c r="D156" s="563">
        <f t="shared" si="15"/>
        <v>235</v>
      </c>
      <c r="E156" s="564">
        <f t="shared" si="15"/>
        <v>0.61518324607329844</v>
      </c>
      <c r="F156" s="565">
        <f t="shared" si="15"/>
        <v>0</v>
      </c>
      <c r="G156" s="136"/>
      <c r="H156" s="65">
        <v>20</v>
      </c>
      <c r="I156" s="66">
        <v>300</v>
      </c>
      <c r="J156" s="66" t="s">
        <v>2648</v>
      </c>
      <c r="K156" s="67" t="s">
        <v>2649</v>
      </c>
      <c r="L156" s="68" t="s">
        <v>2650</v>
      </c>
      <c r="M156" s="68" t="s">
        <v>7</v>
      </c>
      <c r="N156" s="69">
        <v>0</v>
      </c>
      <c r="O156" s="70">
        <v>2330</v>
      </c>
      <c r="P156" s="71">
        <v>43955</v>
      </c>
    </row>
    <row r="157" spans="1:16" x14ac:dyDescent="0.25">
      <c r="A157" s="26"/>
      <c r="B157" s="30"/>
      <c r="C157" s="39"/>
      <c r="D157" s="30"/>
      <c r="E157" s="40"/>
      <c r="F157" s="41"/>
      <c r="H157" s="65">
        <v>6</v>
      </c>
      <c r="I157" s="66">
        <v>359</v>
      </c>
      <c r="J157" s="66" t="s">
        <v>2651</v>
      </c>
      <c r="K157" s="67" t="s">
        <v>2649</v>
      </c>
      <c r="L157" s="68" t="s">
        <v>2650</v>
      </c>
      <c r="M157" s="68" t="s">
        <v>7</v>
      </c>
      <c r="N157" s="69">
        <v>0</v>
      </c>
      <c r="O157" s="70">
        <v>2990</v>
      </c>
      <c r="P157" s="71">
        <v>46478</v>
      </c>
    </row>
    <row r="158" spans="1:16" x14ac:dyDescent="0.25">
      <c r="A158" s="26" t="s">
        <v>11</v>
      </c>
      <c r="B158" s="30">
        <v>7</v>
      </c>
      <c r="C158" s="27">
        <f>B158/B$162</f>
        <v>0.25</v>
      </c>
      <c r="D158" s="32">
        <f>SUM(H172:H178)</f>
        <v>92</v>
      </c>
      <c r="E158" s="27">
        <f>D158/D$162</f>
        <v>0.24083769633507854</v>
      </c>
      <c r="F158" s="413">
        <f>SUM(N172:N178)</f>
        <v>336246.75880000001</v>
      </c>
      <c r="G158" s="312"/>
      <c r="H158" s="65">
        <v>6</v>
      </c>
      <c r="I158" s="66">
        <v>131</v>
      </c>
      <c r="J158" s="66" t="s">
        <v>2652</v>
      </c>
      <c r="K158" s="67" t="s">
        <v>2653</v>
      </c>
      <c r="L158" s="68" t="s">
        <v>2654</v>
      </c>
      <c r="M158" s="68" t="s">
        <v>8</v>
      </c>
      <c r="N158" s="69">
        <v>0</v>
      </c>
      <c r="O158" s="70">
        <v>1025</v>
      </c>
      <c r="P158" s="71">
        <v>44197</v>
      </c>
    </row>
    <row r="159" spans="1:16" x14ac:dyDescent="0.25">
      <c r="A159" s="26" t="s">
        <v>12</v>
      </c>
      <c r="B159" s="30">
        <v>2</v>
      </c>
      <c r="C159" s="27">
        <f>B159/B$162</f>
        <v>7.1428571428571425E-2</v>
      </c>
      <c r="D159" s="32">
        <v>55</v>
      </c>
      <c r="E159" s="27">
        <f>D159/D$162</f>
        <v>0.14397905759162305</v>
      </c>
      <c r="F159" s="413">
        <f>SUM(N179:N180)</f>
        <v>2704641.5097949998</v>
      </c>
      <c r="G159" s="312"/>
      <c r="H159" s="65">
        <v>6</v>
      </c>
      <c r="I159" s="66">
        <v>133</v>
      </c>
      <c r="J159" s="66" t="s">
        <v>2652</v>
      </c>
      <c r="K159" s="67" t="s">
        <v>2653</v>
      </c>
      <c r="L159" s="68" t="s">
        <v>2654</v>
      </c>
      <c r="M159" s="68" t="s">
        <v>8</v>
      </c>
      <c r="N159" s="69">
        <v>0</v>
      </c>
      <c r="O159" s="70">
        <v>1025</v>
      </c>
      <c r="P159" s="71">
        <v>44197</v>
      </c>
    </row>
    <row r="160" spans="1:16" x14ac:dyDescent="0.25">
      <c r="A160" s="562" t="s">
        <v>13</v>
      </c>
      <c r="B160" s="563">
        <f>SUM(B158:B159)</f>
        <v>9</v>
      </c>
      <c r="C160" s="564">
        <f t="shared" ref="C160:F160" si="16">SUM(C158:C159)</f>
        <v>0.3214285714285714</v>
      </c>
      <c r="D160" s="563">
        <f t="shared" si="16"/>
        <v>147</v>
      </c>
      <c r="E160" s="564">
        <f t="shared" si="16"/>
        <v>0.38481675392670156</v>
      </c>
      <c r="F160" s="565">
        <f t="shared" si="16"/>
        <v>3040888.2685949998</v>
      </c>
      <c r="H160" s="65">
        <v>10</v>
      </c>
      <c r="I160" s="66">
        <v>35</v>
      </c>
      <c r="J160" s="66" t="s">
        <v>2655</v>
      </c>
      <c r="K160" s="67" t="s">
        <v>2653</v>
      </c>
      <c r="L160" s="68" t="s">
        <v>2656</v>
      </c>
      <c r="M160" s="68" t="s">
        <v>8</v>
      </c>
      <c r="N160" s="69">
        <v>0</v>
      </c>
      <c r="O160" s="70">
        <v>1101</v>
      </c>
      <c r="P160" s="71">
        <v>45108</v>
      </c>
    </row>
    <row r="161" spans="1:16" x14ac:dyDescent="0.25">
      <c r="A161" s="44"/>
      <c r="B161" s="30"/>
      <c r="C161" s="45"/>
      <c r="D161" s="30"/>
      <c r="E161" s="46"/>
      <c r="F161" s="47"/>
      <c r="H161" s="65">
        <v>16</v>
      </c>
      <c r="I161" s="66">
        <v>1108</v>
      </c>
      <c r="J161" s="66" t="s">
        <v>2657</v>
      </c>
      <c r="K161" s="67" t="s">
        <v>2646</v>
      </c>
      <c r="L161" s="68" t="s">
        <v>2647</v>
      </c>
      <c r="M161" s="68" t="s">
        <v>8</v>
      </c>
      <c r="N161" s="69">
        <v>0</v>
      </c>
      <c r="O161" s="70">
        <v>1109</v>
      </c>
      <c r="P161" s="71">
        <v>44682</v>
      </c>
    </row>
    <row r="162" spans="1:16" x14ac:dyDescent="0.25">
      <c r="A162" s="566" t="s">
        <v>2346</v>
      </c>
      <c r="B162" s="563">
        <f>SUM(B156,B160)</f>
        <v>28</v>
      </c>
      <c r="C162" s="564">
        <f t="shared" ref="C162:F162" si="17">SUM(C156,C160)</f>
        <v>1</v>
      </c>
      <c r="D162" s="563">
        <f t="shared" si="17"/>
        <v>382</v>
      </c>
      <c r="E162" s="564">
        <f t="shared" si="17"/>
        <v>1</v>
      </c>
      <c r="F162" s="565">
        <f t="shared" si="17"/>
        <v>3040888.2685949998</v>
      </c>
      <c r="H162" s="65">
        <v>16</v>
      </c>
      <c r="I162" s="66">
        <v>1113</v>
      </c>
      <c r="J162" s="66" t="s">
        <v>2657</v>
      </c>
      <c r="K162" s="67" t="s">
        <v>2646</v>
      </c>
      <c r="L162" s="68" t="s">
        <v>2647</v>
      </c>
      <c r="M162" s="68" t="s">
        <v>8</v>
      </c>
      <c r="N162" s="69">
        <v>0</v>
      </c>
      <c r="O162" s="70">
        <v>1109</v>
      </c>
      <c r="P162" s="71">
        <v>44682</v>
      </c>
    </row>
    <row r="163" spans="1:16" x14ac:dyDescent="0.25">
      <c r="H163" s="65">
        <v>12</v>
      </c>
      <c r="I163" s="66">
        <v>220</v>
      </c>
      <c r="J163" s="66" t="s">
        <v>2658</v>
      </c>
      <c r="K163" s="67" t="s">
        <v>2649</v>
      </c>
      <c r="L163" s="68" t="s">
        <v>2650</v>
      </c>
      <c r="M163" s="68" t="s">
        <v>8</v>
      </c>
      <c r="N163" s="69">
        <v>0</v>
      </c>
      <c r="O163" s="70">
        <v>2878</v>
      </c>
      <c r="P163" s="71">
        <v>45292</v>
      </c>
    </row>
    <row r="164" spans="1:16" x14ac:dyDescent="0.25">
      <c r="H164" s="65">
        <v>9</v>
      </c>
      <c r="I164" s="66">
        <v>130</v>
      </c>
      <c r="J164" s="66" t="s">
        <v>2652</v>
      </c>
      <c r="K164" s="67" t="s">
        <v>2653</v>
      </c>
      <c r="L164" s="68" t="s">
        <v>2659</v>
      </c>
      <c r="M164" s="68" t="s">
        <v>9</v>
      </c>
      <c r="N164" s="69">
        <v>0</v>
      </c>
      <c r="O164" s="70">
        <v>1025</v>
      </c>
      <c r="P164" s="71">
        <v>44197</v>
      </c>
    </row>
    <row r="165" spans="1:16" x14ac:dyDescent="0.25">
      <c r="H165" s="65">
        <v>16</v>
      </c>
      <c r="I165" s="66">
        <v>1237</v>
      </c>
      <c r="J165" s="66" t="s">
        <v>2660</v>
      </c>
      <c r="K165" s="67" t="s">
        <v>2646</v>
      </c>
      <c r="L165" s="68" t="s">
        <v>2647</v>
      </c>
      <c r="M165" s="68" t="s">
        <v>9</v>
      </c>
      <c r="N165" s="69">
        <v>0</v>
      </c>
      <c r="O165" s="70">
        <v>1108</v>
      </c>
      <c r="P165" s="71">
        <v>44682</v>
      </c>
    </row>
    <row r="166" spans="1:16" x14ac:dyDescent="0.25">
      <c r="H166" s="65">
        <v>16</v>
      </c>
      <c r="I166" s="66">
        <v>1220</v>
      </c>
      <c r="J166" s="66" t="s">
        <v>2660</v>
      </c>
      <c r="K166" s="67" t="s">
        <v>2646</v>
      </c>
      <c r="L166" s="68" t="s">
        <v>2647</v>
      </c>
      <c r="M166" s="68" t="s">
        <v>9</v>
      </c>
      <c r="N166" s="69">
        <v>0</v>
      </c>
      <c r="O166" s="70">
        <v>1108</v>
      </c>
      <c r="P166" s="71">
        <v>44682</v>
      </c>
    </row>
    <row r="167" spans="1:16" x14ac:dyDescent="0.25">
      <c r="H167" s="65">
        <v>8</v>
      </c>
      <c r="I167" s="66">
        <v>1203</v>
      </c>
      <c r="J167" s="66" t="s">
        <v>2660</v>
      </c>
      <c r="K167" s="67" t="s">
        <v>2646</v>
      </c>
      <c r="L167" s="68" t="s">
        <v>2647</v>
      </c>
      <c r="M167" s="68" t="s">
        <v>9</v>
      </c>
      <c r="N167" s="69">
        <v>0</v>
      </c>
      <c r="O167" s="70">
        <v>1108</v>
      </c>
      <c r="P167" s="71">
        <v>44682</v>
      </c>
    </row>
    <row r="168" spans="1:16" x14ac:dyDescent="0.25">
      <c r="H168" s="65">
        <v>16</v>
      </c>
      <c r="I168" s="66">
        <v>1274</v>
      </c>
      <c r="J168" s="66" t="s">
        <v>2645</v>
      </c>
      <c r="K168" s="67" t="s">
        <v>2646</v>
      </c>
      <c r="L168" s="68" t="s">
        <v>2647</v>
      </c>
      <c r="M168" s="68" t="s">
        <v>9</v>
      </c>
      <c r="N168" s="69">
        <v>0</v>
      </c>
      <c r="O168" s="70">
        <v>1108</v>
      </c>
      <c r="P168" s="71">
        <v>44682</v>
      </c>
    </row>
    <row r="169" spans="1:16" x14ac:dyDescent="0.25">
      <c r="H169" s="65">
        <v>16</v>
      </c>
      <c r="I169" s="66">
        <v>1112</v>
      </c>
      <c r="J169" s="66" t="s">
        <v>2661</v>
      </c>
      <c r="K169" s="67" t="s">
        <v>2646</v>
      </c>
      <c r="L169" s="68" t="s">
        <v>2647</v>
      </c>
      <c r="M169" s="68" t="s">
        <v>9</v>
      </c>
      <c r="N169" s="69">
        <v>0</v>
      </c>
      <c r="O169" s="70">
        <v>1109</v>
      </c>
      <c r="P169" s="71">
        <v>44682</v>
      </c>
    </row>
    <row r="170" spans="1:16" x14ac:dyDescent="0.25">
      <c r="H170" s="65">
        <v>16</v>
      </c>
      <c r="I170" s="66">
        <v>1109</v>
      </c>
      <c r="J170" s="66" t="s">
        <v>2661</v>
      </c>
      <c r="K170" s="67" t="s">
        <v>2646</v>
      </c>
      <c r="L170" s="68" t="s">
        <v>2647</v>
      </c>
      <c r="M170" s="68" t="s">
        <v>9</v>
      </c>
      <c r="N170" s="69">
        <v>0</v>
      </c>
      <c r="O170" s="70">
        <v>1109</v>
      </c>
      <c r="P170" s="71">
        <v>44682</v>
      </c>
    </row>
    <row r="171" spans="1:16" ht="26.25" x14ac:dyDescent="0.25">
      <c r="H171" s="96">
        <v>6</v>
      </c>
      <c r="I171" s="66">
        <v>1020</v>
      </c>
      <c r="J171" s="66" t="s">
        <v>2662</v>
      </c>
      <c r="K171" s="67" t="s">
        <v>2663</v>
      </c>
      <c r="L171" s="68" t="s">
        <v>2664</v>
      </c>
      <c r="M171" s="68" t="s">
        <v>9</v>
      </c>
      <c r="N171" s="69">
        <v>0</v>
      </c>
      <c r="O171" s="68">
        <v>2327</v>
      </c>
      <c r="P171" s="71">
        <v>44652</v>
      </c>
    </row>
    <row r="172" spans="1:16" x14ac:dyDescent="0.25">
      <c r="H172" s="65">
        <v>16</v>
      </c>
      <c r="I172" s="66">
        <v>1221</v>
      </c>
      <c r="J172" s="66" t="s">
        <v>2660</v>
      </c>
      <c r="K172" s="67" t="s">
        <v>2646</v>
      </c>
      <c r="L172" s="68" t="s">
        <v>2647</v>
      </c>
      <c r="M172" s="68" t="s">
        <v>11</v>
      </c>
      <c r="N172" s="69">
        <v>6920.6291149999997</v>
      </c>
      <c r="O172" s="70">
        <v>1108</v>
      </c>
      <c r="P172" s="71">
        <v>44682</v>
      </c>
    </row>
    <row r="173" spans="1:16" x14ac:dyDescent="0.25">
      <c r="H173" s="65">
        <v>8</v>
      </c>
      <c r="I173" s="66">
        <v>1204</v>
      </c>
      <c r="J173" s="66" t="s">
        <v>2660</v>
      </c>
      <c r="K173" s="67" t="s">
        <v>2646</v>
      </c>
      <c r="L173" s="68" t="s">
        <v>2647</v>
      </c>
      <c r="M173" s="68" t="s">
        <v>11</v>
      </c>
      <c r="N173" s="69">
        <v>75688.258994999997</v>
      </c>
      <c r="O173" s="70">
        <v>1108</v>
      </c>
      <c r="P173" s="71">
        <v>44682</v>
      </c>
    </row>
    <row r="174" spans="1:16" x14ac:dyDescent="0.25">
      <c r="H174" s="65">
        <v>16</v>
      </c>
      <c r="I174" s="66">
        <v>1238</v>
      </c>
      <c r="J174" s="66" t="s">
        <v>2660</v>
      </c>
      <c r="K174" s="67" t="s">
        <v>2646</v>
      </c>
      <c r="L174" s="68" t="s">
        <v>2647</v>
      </c>
      <c r="M174" s="68" t="s">
        <v>11</v>
      </c>
      <c r="N174" s="69">
        <v>96780.447115000017</v>
      </c>
      <c r="O174" s="70">
        <v>1108</v>
      </c>
      <c r="P174" s="71">
        <v>44682</v>
      </c>
    </row>
    <row r="175" spans="1:16" x14ac:dyDescent="0.25">
      <c r="H175" s="65">
        <v>16</v>
      </c>
      <c r="I175" s="66">
        <v>1100</v>
      </c>
      <c r="J175" s="66" t="s">
        <v>2665</v>
      </c>
      <c r="K175" s="67" t="s">
        <v>2646</v>
      </c>
      <c r="L175" s="68" t="s">
        <v>2647</v>
      </c>
      <c r="M175" s="68" t="s">
        <v>11</v>
      </c>
      <c r="N175" s="69">
        <v>56051.758665000001</v>
      </c>
      <c r="O175" s="70">
        <v>1109</v>
      </c>
      <c r="P175" s="71">
        <v>44682</v>
      </c>
    </row>
    <row r="176" spans="1:16" x14ac:dyDescent="0.25">
      <c r="H176" s="65">
        <v>16</v>
      </c>
      <c r="I176" s="66">
        <v>1095</v>
      </c>
      <c r="J176" s="66" t="s">
        <v>2665</v>
      </c>
      <c r="K176" s="67" t="s">
        <v>2646</v>
      </c>
      <c r="L176" s="68" t="s">
        <v>2647</v>
      </c>
      <c r="M176" s="68" t="s">
        <v>11</v>
      </c>
      <c r="N176" s="69">
        <v>50552.548665000002</v>
      </c>
      <c r="O176" s="70">
        <v>1109</v>
      </c>
      <c r="P176" s="71">
        <v>44682</v>
      </c>
    </row>
    <row r="177" spans="1:16" ht="26.25" x14ac:dyDescent="0.25">
      <c r="H177" s="96">
        <v>10</v>
      </c>
      <c r="I177" s="66">
        <v>1010</v>
      </c>
      <c r="J177" s="66" t="s">
        <v>2662</v>
      </c>
      <c r="K177" s="67" t="s">
        <v>2663</v>
      </c>
      <c r="L177" s="68" t="s">
        <v>2664</v>
      </c>
      <c r="M177" s="68" t="s">
        <v>11</v>
      </c>
      <c r="N177" s="69">
        <v>48796.132935000001</v>
      </c>
      <c r="O177" s="68">
        <v>2327</v>
      </c>
      <c r="P177" s="71">
        <v>44652</v>
      </c>
    </row>
    <row r="178" spans="1:16" x14ac:dyDescent="0.25">
      <c r="H178" s="65">
        <v>10</v>
      </c>
      <c r="I178" s="66">
        <v>415</v>
      </c>
      <c r="J178" s="66" t="s">
        <v>2666</v>
      </c>
      <c r="K178" s="67" t="s">
        <v>2667</v>
      </c>
      <c r="L178" s="68" t="s">
        <v>2668</v>
      </c>
      <c r="M178" s="68" t="s">
        <v>11</v>
      </c>
      <c r="N178" s="69">
        <v>1456.9833099999998</v>
      </c>
      <c r="O178" s="70">
        <v>2715</v>
      </c>
      <c r="P178" s="71">
        <v>44896</v>
      </c>
    </row>
    <row r="179" spans="1:16" x14ac:dyDescent="0.25">
      <c r="H179" s="65">
        <v>15</v>
      </c>
      <c r="I179" s="66">
        <v>129</v>
      </c>
      <c r="J179" s="66" t="s">
        <v>2652</v>
      </c>
      <c r="K179" s="67" t="s">
        <v>2653</v>
      </c>
      <c r="L179" s="68" t="s">
        <v>2654</v>
      </c>
      <c r="M179" s="68" t="s">
        <v>12</v>
      </c>
      <c r="N179" s="69">
        <v>668450.69481500005</v>
      </c>
      <c r="O179" s="70">
        <v>1025</v>
      </c>
      <c r="P179" s="71">
        <v>44197</v>
      </c>
    </row>
    <row r="180" spans="1:16" x14ac:dyDescent="0.25">
      <c r="H180" s="65">
        <v>40</v>
      </c>
      <c r="I180" s="66">
        <v>70</v>
      </c>
      <c r="J180" s="66" t="s">
        <v>2669</v>
      </c>
      <c r="K180" s="67" t="s">
        <v>2653</v>
      </c>
      <c r="L180" s="68" t="s">
        <v>2670</v>
      </c>
      <c r="M180" s="68" t="s">
        <v>12</v>
      </c>
      <c r="N180" s="69">
        <v>2036190.81498</v>
      </c>
      <c r="O180" s="70">
        <v>1101</v>
      </c>
      <c r="P180" s="71">
        <v>45108</v>
      </c>
    </row>
    <row r="181" spans="1:16" ht="15.75" thickBot="1" x14ac:dyDescent="0.3">
      <c r="H181" s="217"/>
    </row>
    <row r="182" spans="1:16" ht="45.75" customHeight="1" thickBot="1" x14ac:dyDescent="0.3">
      <c r="A182" s="568" t="s">
        <v>2671</v>
      </c>
      <c r="B182" s="50"/>
      <c r="C182" s="178"/>
      <c r="D182" s="9"/>
      <c r="E182" s="176"/>
      <c r="F182" s="10"/>
      <c r="I182" s="90"/>
    </row>
    <row r="183" spans="1:16" ht="16.5" thickTop="1" thickBot="1" x14ac:dyDescent="0.3">
      <c r="A183" s="11"/>
      <c r="B183" s="12"/>
      <c r="C183" s="176"/>
      <c r="D183" s="9"/>
      <c r="E183" s="176"/>
      <c r="F183" s="10"/>
      <c r="I183" s="90"/>
    </row>
    <row r="184" spans="1:16" ht="45.75" customHeight="1" thickTop="1" thickBot="1" x14ac:dyDescent="0.3">
      <c r="A184" s="569" t="s">
        <v>16</v>
      </c>
      <c r="B184" s="12"/>
      <c r="C184" s="176"/>
      <c r="D184" s="9"/>
      <c r="E184" s="176"/>
      <c r="F184" s="10"/>
      <c r="H184" s="570" t="s">
        <v>17</v>
      </c>
      <c r="I184" s="90"/>
    </row>
    <row r="185" spans="1:16" ht="16.5" thickTop="1" thickBot="1" x14ac:dyDescent="0.3">
      <c r="C185" s="329"/>
      <c r="E185" s="228"/>
      <c r="F185" s="10"/>
      <c r="I185" s="90"/>
    </row>
    <row r="186" spans="1:16" ht="45.75" customHeight="1" thickTop="1" thickBot="1" x14ac:dyDescent="0.3">
      <c r="A186" s="557" t="s">
        <v>2</v>
      </c>
      <c r="B186" s="558" t="s">
        <v>3</v>
      </c>
      <c r="C186" s="559" t="s">
        <v>4</v>
      </c>
      <c r="D186" s="558" t="s">
        <v>5</v>
      </c>
      <c r="E186" s="560" t="s">
        <v>4</v>
      </c>
      <c r="F186" s="561" t="s">
        <v>6</v>
      </c>
      <c r="H186" s="571" t="s">
        <v>18</v>
      </c>
      <c r="I186" s="572" t="s">
        <v>19</v>
      </c>
      <c r="J186" s="573" t="s">
        <v>20</v>
      </c>
      <c r="K186" s="573" t="s">
        <v>21</v>
      </c>
      <c r="L186" s="573" t="s">
        <v>22</v>
      </c>
      <c r="M186" s="573" t="s">
        <v>23</v>
      </c>
      <c r="N186" s="574" t="s">
        <v>6</v>
      </c>
      <c r="O186" s="573" t="s">
        <v>24</v>
      </c>
      <c r="P186" s="575" t="s">
        <v>25</v>
      </c>
    </row>
    <row r="187" spans="1:16" ht="15.75" thickTop="1" x14ac:dyDescent="0.25">
      <c r="A187" s="20" t="s">
        <v>7</v>
      </c>
      <c r="B187" s="21">
        <v>1</v>
      </c>
      <c r="C187" s="22">
        <f>B187/B$196</f>
        <v>0.14285714285714285</v>
      </c>
      <c r="D187" s="21">
        <v>10</v>
      </c>
      <c r="E187" s="27">
        <f>D187/D$196</f>
        <v>9.4339622641509441E-2</v>
      </c>
      <c r="F187" s="24"/>
      <c r="G187" s="317"/>
      <c r="H187" s="96">
        <v>10</v>
      </c>
      <c r="I187" s="66">
        <v>2083</v>
      </c>
      <c r="J187" s="66" t="s">
        <v>194</v>
      </c>
      <c r="K187" s="67" t="s">
        <v>2672</v>
      </c>
      <c r="L187" s="68" t="s">
        <v>2673</v>
      </c>
      <c r="M187" s="68" t="s">
        <v>7</v>
      </c>
      <c r="N187" s="69">
        <v>0</v>
      </c>
      <c r="O187" s="68">
        <v>1359</v>
      </c>
      <c r="P187" s="71">
        <v>44256</v>
      </c>
    </row>
    <row r="188" spans="1:16" x14ac:dyDescent="0.25">
      <c r="A188" s="25" t="s">
        <v>8</v>
      </c>
      <c r="B188" s="26">
        <v>2</v>
      </c>
      <c r="C188" s="27">
        <f>B188/B$196</f>
        <v>0.2857142857142857</v>
      </c>
      <c r="D188" s="28">
        <v>40</v>
      </c>
      <c r="E188" s="27">
        <f>D188/D$196</f>
        <v>0.37735849056603776</v>
      </c>
      <c r="F188" s="29"/>
      <c r="G188" s="317"/>
      <c r="H188" s="96">
        <v>30</v>
      </c>
      <c r="I188" s="66">
        <v>6697</v>
      </c>
      <c r="J188" s="66" t="s">
        <v>2674</v>
      </c>
      <c r="K188" s="67" t="s">
        <v>2675</v>
      </c>
      <c r="L188" s="68" t="s">
        <v>2676</v>
      </c>
      <c r="M188" s="68" t="s">
        <v>8</v>
      </c>
      <c r="N188" s="69">
        <v>0</v>
      </c>
      <c r="O188" s="68">
        <v>1919</v>
      </c>
      <c r="P188" s="71">
        <v>42339</v>
      </c>
    </row>
    <row r="189" spans="1:16" x14ac:dyDescent="0.25">
      <c r="A189" s="25" t="s">
        <v>9</v>
      </c>
      <c r="B189" s="30">
        <v>0</v>
      </c>
      <c r="C189" s="27">
        <f>B189/B$196</f>
        <v>0</v>
      </c>
      <c r="D189" s="32">
        <v>0</v>
      </c>
      <c r="E189" s="27">
        <f>D189/D$196</f>
        <v>0</v>
      </c>
      <c r="F189" s="29"/>
      <c r="G189" s="137"/>
      <c r="H189" s="96">
        <v>10</v>
      </c>
      <c r="I189" s="66">
        <v>525</v>
      </c>
      <c r="J189" s="66" t="s">
        <v>2677</v>
      </c>
      <c r="K189" s="67" t="s">
        <v>2678</v>
      </c>
      <c r="L189" s="68" t="s">
        <v>2679</v>
      </c>
      <c r="M189" s="68" t="s">
        <v>8</v>
      </c>
      <c r="N189" s="69">
        <v>0</v>
      </c>
      <c r="O189" s="68">
        <v>2143</v>
      </c>
      <c r="P189" s="71">
        <v>42795</v>
      </c>
    </row>
    <row r="190" spans="1:16" x14ac:dyDescent="0.25">
      <c r="A190" s="562" t="s">
        <v>10</v>
      </c>
      <c r="B190" s="563">
        <f>SUM(B187:B189)</f>
        <v>3</v>
      </c>
      <c r="C190" s="564">
        <f t="shared" ref="C190:F190" si="18">SUM(C187:C189)</f>
        <v>0.42857142857142855</v>
      </c>
      <c r="D190" s="563">
        <f t="shared" si="18"/>
        <v>50</v>
      </c>
      <c r="E190" s="564">
        <f t="shared" si="18"/>
        <v>0.47169811320754718</v>
      </c>
      <c r="F190" s="565">
        <f t="shared" si="18"/>
        <v>0</v>
      </c>
      <c r="G190" s="136"/>
      <c r="H190" s="96">
        <v>20</v>
      </c>
      <c r="I190" s="66">
        <v>113</v>
      </c>
      <c r="J190" s="66" t="s">
        <v>2680</v>
      </c>
      <c r="K190" s="67" t="s">
        <v>2681</v>
      </c>
      <c r="L190" s="68" t="s">
        <v>2682</v>
      </c>
      <c r="M190" s="68" t="s">
        <v>11</v>
      </c>
      <c r="N190" s="69">
        <v>30424.693945000003</v>
      </c>
      <c r="O190" s="68">
        <v>1756</v>
      </c>
      <c r="P190" s="71">
        <v>47209</v>
      </c>
    </row>
    <row r="191" spans="1:16" ht="26.25" x14ac:dyDescent="0.25">
      <c r="A191" s="26"/>
      <c r="B191" s="30"/>
      <c r="C191" s="39"/>
      <c r="D191" s="30"/>
      <c r="E191" s="40"/>
      <c r="F191" s="41"/>
      <c r="H191" s="96">
        <v>13</v>
      </c>
      <c r="I191" s="66">
        <v>637</v>
      </c>
      <c r="J191" s="66" t="s">
        <v>2683</v>
      </c>
      <c r="K191" s="67" t="s">
        <v>2684</v>
      </c>
      <c r="L191" s="68" t="s">
        <v>2685</v>
      </c>
      <c r="M191" s="68" t="s">
        <v>11</v>
      </c>
      <c r="N191" s="69">
        <v>89830.269230000005</v>
      </c>
      <c r="O191" s="68">
        <v>1831</v>
      </c>
      <c r="P191" s="71">
        <v>42430</v>
      </c>
    </row>
    <row r="192" spans="1:16" x14ac:dyDescent="0.25">
      <c r="A192" s="26" t="s">
        <v>11</v>
      </c>
      <c r="B192" s="30">
        <v>4</v>
      </c>
      <c r="C192" s="27">
        <f>B192/B$196</f>
        <v>0.5714285714285714</v>
      </c>
      <c r="D192" s="32">
        <v>56</v>
      </c>
      <c r="E192" s="27">
        <f>D192/D$196</f>
        <v>0.52830188679245282</v>
      </c>
      <c r="F192" s="413">
        <f>SUM(N190:N193)</f>
        <v>309191.99614500004</v>
      </c>
      <c r="G192" s="312"/>
      <c r="H192" s="96">
        <v>13</v>
      </c>
      <c r="I192" s="66">
        <v>205</v>
      </c>
      <c r="J192" s="66" t="s">
        <v>194</v>
      </c>
      <c r="K192" s="67" t="s">
        <v>2686</v>
      </c>
      <c r="L192" s="68" t="s">
        <v>2687</v>
      </c>
      <c r="M192" s="68" t="s">
        <v>11</v>
      </c>
      <c r="N192" s="69">
        <v>29958.256594999999</v>
      </c>
      <c r="O192" s="68">
        <v>1900</v>
      </c>
      <c r="P192" s="71">
        <v>42339</v>
      </c>
    </row>
    <row r="193" spans="1:16" ht="26.25" x14ac:dyDescent="0.25">
      <c r="A193" s="26" t="s">
        <v>12</v>
      </c>
      <c r="B193" s="30">
        <v>0</v>
      </c>
      <c r="C193" s="27">
        <f>B193/B$196</f>
        <v>0</v>
      </c>
      <c r="D193" s="32">
        <v>0</v>
      </c>
      <c r="E193" s="27">
        <f>D193/D$196</f>
        <v>0</v>
      </c>
      <c r="F193" s="413">
        <v>0</v>
      </c>
      <c r="G193" s="312"/>
      <c r="H193" s="96">
        <v>10</v>
      </c>
      <c r="I193" s="66">
        <v>3680</v>
      </c>
      <c r="J193" s="66" t="s">
        <v>2688</v>
      </c>
      <c r="K193" s="67" t="s">
        <v>2675</v>
      </c>
      <c r="L193" s="68" t="s">
        <v>2689</v>
      </c>
      <c r="M193" s="68" t="s">
        <v>11</v>
      </c>
      <c r="N193" s="69">
        <v>158978.77637500002</v>
      </c>
      <c r="O193" s="68">
        <v>2875</v>
      </c>
      <c r="P193" s="71">
        <v>45261</v>
      </c>
    </row>
    <row r="194" spans="1:16" x14ac:dyDescent="0.25">
      <c r="A194" s="562" t="s">
        <v>13</v>
      </c>
      <c r="B194" s="563">
        <f>SUM(B192:B193)</f>
        <v>4</v>
      </c>
      <c r="C194" s="564">
        <f t="shared" ref="C194:F194" si="19">SUM(C192:C193)</f>
        <v>0.5714285714285714</v>
      </c>
      <c r="D194" s="563">
        <f t="shared" si="19"/>
        <v>56</v>
      </c>
      <c r="E194" s="564">
        <f t="shared" si="19"/>
        <v>0.52830188679245282</v>
      </c>
      <c r="F194" s="565">
        <f t="shared" si="19"/>
        <v>309191.99614500004</v>
      </c>
      <c r="H194" s="217"/>
    </row>
    <row r="195" spans="1:16" x14ac:dyDescent="0.25">
      <c r="A195" s="44"/>
      <c r="B195" s="30"/>
      <c r="C195" s="45"/>
      <c r="D195" s="30"/>
      <c r="E195" s="46"/>
      <c r="F195" s="47"/>
    </row>
    <row r="196" spans="1:16" x14ac:dyDescent="0.25">
      <c r="A196" s="566" t="s">
        <v>2346</v>
      </c>
      <c r="B196" s="563">
        <f>SUM(B190,B194)</f>
        <v>7</v>
      </c>
      <c r="C196" s="564">
        <f t="shared" ref="C196:F196" si="20">SUM(C190,C194)</f>
        <v>1</v>
      </c>
      <c r="D196" s="563">
        <f t="shared" si="20"/>
        <v>106</v>
      </c>
      <c r="E196" s="564">
        <f t="shared" si="20"/>
        <v>1</v>
      </c>
      <c r="F196" s="565">
        <f t="shared" si="20"/>
        <v>309191.99614500004</v>
      </c>
    </row>
    <row r="197" spans="1:16" ht="15.75" thickBot="1" x14ac:dyDescent="0.3">
      <c r="A197" s="143"/>
      <c r="B197" s="488"/>
      <c r="C197" s="491"/>
      <c r="D197" s="488"/>
      <c r="E197" s="491"/>
      <c r="F197" s="497"/>
      <c r="H197" s="217"/>
    </row>
    <row r="198" spans="1:16" ht="45.75" customHeight="1" thickBot="1" x14ac:dyDescent="0.3">
      <c r="A198" s="576" t="s">
        <v>2690</v>
      </c>
      <c r="B198" s="50"/>
      <c r="C198" s="178"/>
      <c r="D198" s="9"/>
      <c r="E198" s="176"/>
      <c r="F198" s="10"/>
      <c r="I198" s="90"/>
    </row>
    <row r="199" spans="1:16" ht="16.5" thickTop="1" thickBot="1" x14ac:dyDescent="0.3">
      <c r="A199" s="11"/>
      <c r="B199" s="12"/>
      <c r="C199" s="176"/>
      <c r="D199" s="9"/>
      <c r="E199" s="176"/>
      <c r="F199" s="10"/>
      <c r="I199" s="90"/>
    </row>
    <row r="200" spans="1:16" ht="45.75" customHeight="1" thickTop="1" thickBot="1" x14ac:dyDescent="0.3">
      <c r="A200" s="569" t="s">
        <v>16</v>
      </c>
      <c r="B200" s="12"/>
      <c r="C200" s="176"/>
      <c r="D200" s="9"/>
      <c r="E200" s="176"/>
      <c r="F200" s="10"/>
      <c r="H200" s="570" t="s">
        <v>17</v>
      </c>
      <c r="I200" s="90"/>
    </row>
    <row r="201" spans="1:16" ht="16.5" thickTop="1" thickBot="1" x14ac:dyDescent="0.3">
      <c r="C201" s="329"/>
      <c r="E201" s="228"/>
      <c r="F201" s="10"/>
      <c r="I201" s="90"/>
    </row>
    <row r="202" spans="1:16" ht="45.75" customHeight="1" thickTop="1" thickBot="1" x14ac:dyDescent="0.3">
      <c r="A202" s="557" t="s">
        <v>2</v>
      </c>
      <c r="B202" s="558" t="s">
        <v>3</v>
      </c>
      <c r="C202" s="559" t="s">
        <v>4</v>
      </c>
      <c r="D202" s="558" t="s">
        <v>5</v>
      </c>
      <c r="E202" s="560" t="s">
        <v>4</v>
      </c>
      <c r="F202" s="561" t="s">
        <v>6</v>
      </c>
      <c r="H202" s="571" t="s">
        <v>18</v>
      </c>
      <c r="I202" s="572" t="s">
        <v>19</v>
      </c>
      <c r="J202" s="573" t="s">
        <v>20</v>
      </c>
      <c r="K202" s="573" t="s">
        <v>21</v>
      </c>
      <c r="L202" s="573" t="s">
        <v>22</v>
      </c>
      <c r="M202" s="573" t="s">
        <v>23</v>
      </c>
      <c r="N202" s="574" t="s">
        <v>6</v>
      </c>
      <c r="O202" s="573" t="s">
        <v>24</v>
      </c>
      <c r="P202" s="575" t="s">
        <v>25</v>
      </c>
    </row>
    <row r="203" spans="1:16" ht="15.75" thickTop="1" x14ac:dyDescent="0.25">
      <c r="A203" s="20" t="s">
        <v>7</v>
      </c>
      <c r="B203" s="21">
        <v>1</v>
      </c>
      <c r="C203" s="22">
        <f>B203/B$212</f>
        <v>0.14285714285714285</v>
      </c>
      <c r="D203" s="21">
        <v>15</v>
      </c>
      <c r="E203" s="27">
        <f>D203/D$212</f>
        <v>0.125</v>
      </c>
      <c r="F203" s="24"/>
      <c r="G203" s="317"/>
      <c r="H203" s="65">
        <v>15</v>
      </c>
      <c r="I203" s="66">
        <v>225</v>
      </c>
      <c r="J203" s="66" t="s">
        <v>2691</v>
      </c>
      <c r="K203" s="67" t="s">
        <v>2692</v>
      </c>
      <c r="L203" s="68" t="s">
        <v>2693</v>
      </c>
      <c r="M203" s="68" t="s">
        <v>7</v>
      </c>
      <c r="N203" s="69">
        <v>0</v>
      </c>
      <c r="O203" s="70">
        <v>2147</v>
      </c>
      <c r="P203" s="71">
        <v>43040</v>
      </c>
    </row>
    <row r="204" spans="1:16" x14ac:dyDescent="0.25">
      <c r="A204" s="25" t="s">
        <v>8</v>
      </c>
      <c r="B204" s="26">
        <v>2</v>
      </c>
      <c r="C204" s="27">
        <f>B204/B$212</f>
        <v>0.2857142857142857</v>
      </c>
      <c r="D204" s="28">
        <v>39</v>
      </c>
      <c r="E204" s="27">
        <f>D204/D$212</f>
        <v>0.32500000000000001</v>
      </c>
      <c r="F204" s="29"/>
      <c r="G204" s="317"/>
      <c r="H204" s="65">
        <v>24</v>
      </c>
      <c r="I204" s="66">
        <v>6</v>
      </c>
      <c r="J204" s="66" t="s">
        <v>2694</v>
      </c>
      <c r="K204" s="67" t="s">
        <v>2695</v>
      </c>
      <c r="L204" s="68" t="s">
        <v>2696</v>
      </c>
      <c r="M204" s="68" t="s">
        <v>8</v>
      </c>
      <c r="N204" s="69">
        <v>0</v>
      </c>
      <c r="O204" s="70">
        <v>1279</v>
      </c>
      <c r="P204" s="71">
        <v>45658</v>
      </c>
    </row>
    <row r="205" spans="1:16" x14ac:dyDescent="0.25">
      <c r="A205" s="25" t="s">
        <v>9</v>
      </c>
      <c r="B205" s="30">
        <v>0</v>
      </c>
      <c r="C205" s="27">
        <v>0</v>
      </c>
      <c r="D205" s="32">
        <v>0</v>
      </c>
      <c r="E205" s="27">
        <v>0</v>
      </c>
      <c r="F205" s="29"/>
      <c r="G205" s="137"/>
      <c r="H205" s="65">
        <v>15</v>
      </c>
      <c r="I205" s="66">
        <v>193</v>
      </c>
      <c r="J205" s="66" t="s">
        <v>149</v>
      </c>
      <c r="K205" s="67" t="s">
        <v>2697</v>
      </c>
      <c r="L205" s="68" t="s">
        <v>2698</v>
      </c>
      <c r="M205" s="68" t="s">
        <v>8</v>
      </c>
      <c r="N205" s="69">
        <v>0</v>
      </c>
      <c r="O205" s="70">
        <v>2144</v>
      </c>
      <c r="P205" s="71">
        <v>42309</v>
      </c>
    </row>
    <row r="206" spans="1:16" x14ac:dyDescent="0.25">
      <c r="A206" s="562" t="s">
        <v>10</v>
      </c>
      <c r="B206" s="563">
        <f>SUM(B203:B205)</f>
        <v>3</v>
      </c>
      <c r="C206" s="564">
        <f t="shared" ref="C206:F206" si="21">SUM(C203:C205)</f>
        <v>0.42857142857142855</v>
      </c>
      <c r="D206" s="563">
        <f t="shared" si="21"/>
        <v>54</v>
      </c>
      <c r="E206" s="564">
        <f t="shared" si="21"/>
        <v>0.45</v>
      </c>
      <c r="F206" s="565">
        <f t="shared" si="21"/>
        <v>0</v>
      </c>
      <c r="G206" s="136"/>
      <c r="H206" s="65">
        <v>20</v>
      </c>
      <c r="I206" s="66">
        <v>222</v>
      </c>
      <c r="J206" s="66" t="s">
        <v>1303</v>
      </c>
      <c r="K206" s="67" t="s">
        <v>2699</v>
      </c>
      <c r="L206" s="68" t="s">
        <v>2700</v>
      </c>
      <c r="M206" s="68" t="s">
        <v>11</v>
      </c>
      <c r="N206" s="69">
        <v>39128.089095000003</v>
      </c>
      <c r="O206" s="70">
        <v>1200</v>
      </c>
      <c r="P206" s="71">
        <v>45474</v>
      </c>
    </row>
    <row r="207" spans="1:16" x14ac:dyDescent="0.25">
      <c r="A207" s="26"/>
      <c r="B207" s="30"/>
      <c r="C207" s="39"/>
      <c r="D207" s="30"/>
      <c r="E207" s="40"/>
      <c r="F207" s="41"/>
      <c r="H207" s="65">
        <v>13</v>
      </c>
      <c r="I207" s="66">
        <v>160</v>
      </c>
      <c r="J207" s="66" t="s">
        <v>1303</v>
      </c>
      <c r="K207" s="67" t="s">
        <v>2699</v>
      </c>
      <c r="L207" s="68" t="s">
        <v>2700</v>
      </c>
      <c r="M207" s="68" t="s">
        <v>11</v>
      </c>
      <c r="N207" s="69">
        <v>75089.041259999998</v>
      </c>
      <c r="O207" s="70">
        <v>1644</v>
      </c>
      <c r="P207" s="71">
        <v>47574</v>
      </c>
    </row>
    <row r="208" spans="1:16" x14ac:dyDescent="0.25">
      <c r="A208" s="26" t="s">
        <v>11</v>
      </c>
      <c r="B208" s="30">
        <v>3</v>
      </c>
      <c r="C208" s="27">
        <f>B208/B$212</f>
        <v>0.42857142857142855</v>
      </c>
      <c r="D208" s="32">
        <v>46</v>
      </c>
      <c r="E208" s="27">
        <f>D208/D$212</f>
        <v>0.38333333333333336</v>
      </c>
      <c r="F208" s="413">
        <f>SUM(N206:N208)</f>
        <v>180848.72961500002</v>
      </c>
      <c r="G208" s="312"/>
      <c r="H208" s="65">
        <v>13</v>
      </c>
      <c r="I208" s="66">
        <v>172</v>
      </c>
      <c r="J208" s="66" t="s">
        <v>1303</v>
      </c>
      <c r="K208" s="67" t="s">
        <v>2699</v>
      </c>
      <c r="L208" s="68" t="s">
        <v>2700</v>
      </c>
      <c r="M208" s="68" t="s">
        <v>11</v>
      </c>
      <c r="N208" s="69">
        <v>66631.599260000003</v>
      </c>
      <c r="O208" s="70">
        <v>1644</v>
      </c>
      <c r="P208" s="71">
        <v>47574</v>
      </c>
    </row>
    <row r="209" spans="1:16" x14ac:dyDescent="0.25">
      <c r="A209" s="26" t="s">
        <v>12</v>
      </c>
      <c r="B209" s="30">
        <v>1</v>
      </c>
      <c r="C209" s="27">
        <f>B209/B$212</f>
        <v>0.14285714285714285</v>
      </c>
      <c r="D209" s="32">
        <v>20</v>
      </c>
      <c r="E209" s="27">
        <f>D209/D$212</f>
        <v>0.16666666666666666</v>
      </c>
      <c r="F209" s="413">
        <f>N209</f>
        <v>2182680.8520449996</v>
      </c>
      <c r="G209" s="312"/>
      <c r="H209" s="65">
        <v>20</v>
      </c>
      <c r="I209" s="66">
        <v>184</v>
      </c>
      <c r="J209" s="66" t="s">
        <v>1303</v>
      </c>
      <c r="K209" s="67" t="s">
        <v>2699</v>
      </c>
      <c r="L209" s="68" t="s">
        <v>2700</v>
      </c>
      <c r="M209" s="68" t="s">
        <v>12</v>
      </c>
      <c r="N209" s="69">
        <v>2182680.8520449996</v>
      </c>
      <c r="O209" s="70">
        <v>1200</v>
      </c>
      <c r="P209" s="71">
        <v>45474</v>
      </c>
    </row>
    <row r="210" spans="1:16" x14ac:dyDescent="0.25">
      <c r="A210" s="562" t="s">
        <v>13</v>
      </c>
      <c r="B210" s="563">
        <f>SUM(B208:B209)</f>
        <v>4</v>
      </c>
      <c r="C210" s="564">
        <f t="shared" ref="C210:F210" si="22">SUM(C208:C209)</f>
        <v>0.5714285714285714</v>
      </c>
      <c r="D210" s="563">
        <f t="shared" si="22"/>
        <v>66</v>
      </c>
      <c r="E210" s="564">
        <f t="shared" si="22"/>
        <v>0.55000000000000004</v>
      </c>
      <c r="F210" s="565">
        <f t="shared" si="22"/>
        <v>2363529.5816599997</v>
      </c>
      <c r="H210" s="217"/>
    </row>
    <row r="211" spans="1:16" x14ac:dyDescent="0.25">
      <c r="A211" s="44"/>
      <c r="B211" s="30"/>
      <c r="C211" s="45"/>
      <c r="D211" s="30"/>
      <c r="E211" s="46"/>
      <c r="F211" s="47"/>
    </row>
    <row r="212" spans="1:16" x14ac:dyDescent="0.25">
      <c r="A212" s="566" t="s">
        <v>2346</v>
      </c>
      <c r="B212" s="563">
        <f>SUM(B206,B210)</f>
        <v>7</v>
      </c>
      <c r="C212" s="564">
        <f t="shared" ref="C212:F212" si="23">SUM(C206,C210)</f>
        <v>1</v>
      </c>
      <c r="D212" s="563">
        <f t="shared" si="23"/>
        <v>120</v>
      </c>
      <c r="E212" s="564">
        <f t="shared" si="23"/>
        <v>1</v>
      </c>
      <c r="F212" s="565">
        <f t="shared" si="23"/>
        <v>2363529.5816599997</v>
      </c>
    </row>
    <row r="213" spans="1:16" ht="15.75" thickBot="1" x14ac:dyDescent="0.3">
      <c r="A213" s="143"/>
      <c r="B213" s="488"/>
      <c r="C213" s="491"/>
      <c r="D213" s="488"/>
      <c r="E213" s="491"/>
      <c r="F213" s="497"/>
      <c r="H213" s="217"/>
    </row>
    <row r="214" spans="1:16" ht="45.75" customHeight="1" thickBot="1" x14ac:dyDescent="0.3">
      <c r="A214" s="576" t="s">
        <v>2701</v>
      </c>
      <c r="B214" s="50"/>
      <c r="C214" s="178"/>
      <c r="D214" s="9"/>
      <c r="E214" s="176"/>
      <c r="F214" s="10"/>
      <c r="I214" s="90"/>
    </row>
    <row r="215" spans="1:16" ht="16.5" thickTop="1" thickBot="1" x14ac:dyDescent="0.3">
      <c r="A215" s="11"/>
      <c r="B215" s="12"/>
      <c r="C215" s="176"/>
      <c r="D215" s="9"/>
      <c r="E215" s="176"/>
      <c r="F215" s="10"/>
      <c r="I215" s="90"/>
    </row>
    <row r="216" spans="1:16" ht="45.75" customHeight="1" thickTop="1" thickBot="1" x14ac:dyDescent="0.3">
      <c r="A216" s="569" t="s">
        <v>16</v>
      </c>
      <c r="B216" s="12"/>
      <c r="C216" s="176"/>
      <c r="D216" s="9"/>
      <c r="E216" s="176"/>
      <c r="F216" s="10"/>
      <c r="H216" s="570" t="s">
        <v>17</v>
      </c>
      <c r="I216" s="90"/>
    </row>
    <row r="217" spans="1:16" ht="16.5" thickTop="1" thickBot="1" x14ac:dyDescent="0.3">
      <c r="C217" s="329"/>
      <c r="E217" s="228"/>
      <c r="F217" s="10"/>
      <c r="I217" s="90"/>
    </row>
    <row r="218" spans="1:16" ht="45.75" customHeight="1" thickTop="1" thickBot="1" x14ac:dyDescent="0.3">
      <c r="A218" s="557" t="s">
        <v>2</v>
      </c>
      <c r="B218" s="558" t="s">
        <v>3</v>
      </c>
      <c r="C218" s="559" t="s">
        <v>4</v>
      </c>
      <c r="D218" s="558" t="s">
        <v>5</v>
      </c>
      <c r="E218" s="560" t="s">
        <v>4</v>
      </c>
      <c r="F218" s="561" t="s">
        <v>6</v>
      </c>
      <c r="H218" s="571" t="s">
        <v>18</v>
      </c>
      <c r="I218" s="572" t="s">
        <v>19</v>
      </c>
      <c r="J218" s="573" t="s">
        <v>20</v>
      </c>
      <c r="K218" s="573" t="s">
        <v>21</v>
      </c>
      <c r="L218" s="573" t="s">
        <v>22</v>
      </c>
      <c r="M218" s="573" t="s">
        <v>23</v>
      </c>
      <c r="N218" s="574" t="s">
        <v>6</v>
      </c>
      <c r="O218" s="573" t="s">
        <v>24</v>
      </c>
      <c r="P218" s="575" t="s">
        <v>25</v>
      </c>
    </row>
    <row r="219" spans="1:16" ht="15.75" thickTop="1" x14ac:dyDescent="0.25">
      <c r="A219" s="20" t="s">
        <v>7</v>
      </c>
      <c r="B219" s="21">
        <v>2</v>
      </c>
      <c r="C219" s="27">
        <f>B219/B$228</f>
        <v>5.2631578947368418E-2</v>
      </c>
      <c r="D219" s="21">
        <v>24</v>
      </c>
      <c r="E219" s="27">
        <f>D219/D$228</f>
        <v>4.1237113402061855E-2</v>
      </c>
      <c r="F219" s="24"/>
      <c r="G219" s="317"/>
      <c r="H219" s="432">
        <v>12</v>
      </c>
      <c r="I219" s="433">
        <v>1135</v>
      </c>
      <c r="J219" s="433" t="s">
        <v>2702</v>
      </c>
      <c r="K219" s="434" t="s">
        <v>2703</v>
      </c>
      <c r="L219" s="435" t="s">
        <v>2704</v>
      </c>
      <c r="M219" s="435" t="s">
        <v>7</v>
      </c>
      <c r="N219" s="436">
        <v>0</v>
      </c>
      <c r="O219" s="437">
        <v>1110</v>
      </c>
      <c r="P219" s="438">
        <v>45597</v>
      </c>
    </row>
    <row r="220" spans="1:16" x14ac:dyDescent="0.25">
      <c r="A220" s="25" t="s">
        <v>8</v>
      </c>
      <c r="B220" s="26">
        <v>9</v>
      </c>
      <c r="C220" s="27">
        <f>B220/B$228</f>
        <v>0.23684210526315788</v>
      </c>
      <c r="D220" s="28">
        <f>SUM(H221:H229)</f>
        <v>131</v>
      </c>
      <c r="E220" s="27">
        <f>D220/D$228</f>
        <v>0.22508591065292097</v>
      </c>
      <c r="F220" s="29"/>
      <c r="G220" s="317"/>
      <c r="H220" s="432">
        <v>12</v>
      </c>
      <c r="I220" s="433">
        <v>1145</v>
      </c>
      <c r="J220" s="433" t="s">
        <v>2702</v>
      </c>
      <c r="K220" s="434" t="s">
        <v>2703</v>
      </c>
      <c r="L220" s="435" t="s">
        <v>2704</v>
      </c>
      <c r="M220" s="435" t="s">
        <v>7</v>
      </c>
      <c r="N220" s="436">
        <v>0</v>
      </c>
      <c r="O220" s="437">
        <v>1110</v>
      </c>
      <c r="P220" s="438">
        <v>45597</v>
      </c>
    </row>
    <row r="221" spans="1:16" x14ac:dyDescent="0.25">
      <c r="A221" s="25" t="s">
        <v>9</v>
      </c>
      <c r="B221" s="30">
        <v>9</v>
      </c>
      <c r="C221" s="27">
        <f>B221/B$228</f>
        <v>0.23684210526315788</v>
      </c>
      <c r="D221" s="32">
        <f>SUM(H230:H238)</f>
        <v>86</v>
      </c>
      <c r="E221" s="27">
        <f>D221/D$228</f>
        <v>0.14776632302405499</v>
      </c>
      <c r="F221" s="29"/>
      <c r="G221" s="137"/>
      <c r="H221" s="432">
        <v>12</v>
      </c>
      <c r="I221" s="433">
        <v>210</v>
      </c>
      <c r="J221" s="433" t="s">
        <v>569</v>
      </c>
      <c r="K221" s="434" t="s">
        <v>2705</v>
      </c>
      <c r="L221" s="435" t="s">
        <v>2706</v>
      </c>
      <c r="M221" s="435" t="s">
        <v>8</v>
      </c>
      <c r="N221" s="436">
        <v>0</v>
      </c>
      <c r="O221" s="437">
        <v>1027</v>
      </c>
      <c r="P221" s="438">
        <v>44317</v>
      </c>
    </row>
    <row r="222" spans="1:16" x14ac:dyDescent="0.25">
      <c r="A222" s="562" t="s">
        <v>10</v>
      </c>
      <c r="B222" s="563">
        <f>SUM(B219:B221)</f>
        <v>20</v>
      </c>
      <c r="C222" s="564">
        <f t="shared" ref="C222:F222" si="24">SUM(C219:C221)</f>
        <v>0.52631578947368418</v>
      </c>
      <c r="D222" s="563">
        <f t="shared" si="24"/>
        <v>241</v>
      </c>
      <c r="E222" s="564">
        <f>SUM(E219:E221)</f>
        <v>0.41408934707903777</v>
      </c>
      <c r="F222" s="565">
        <f t="shared" si="24"/>
        <v>0</v>
      </c>
      <c r="G222" s="136"/>
      <c r="H222" s="432">
        <v>12</v>
      </c>
      <c r="I222" s="433">
        <v>220</v>
      </c>
      <c r="J222" s="433" t="s">
        <v>569</v>
      </c>
      <c r="K222" s="434" t="s">
        <v>2705</v>
      </c>
      <c r="L222" s="435" t="s">
        <v>2706</v>
      </c>
      <c r="M222" s="435" t="s">
        <v>8</v>
      </c>
      <c r="N222" s="436">
        <v>0</v>
      </c>
      <c r="O222" s="437">
        <v>1027</v>
      </c>
      <c r="P222" s="438">
        <v>44317</v>
      </c>
    </row>
    <row r="223" spans="1:16" x14ac:dyDescent="0.25">
      <c r="A223" s="26"/>
      <c r="B223" s="30"/>
      <c r="C223" s="39"/>
      <c r="D223" s="30"/>
      <c r="E223" s="40"/>
      <c r="F223" s="41"/>
      <c r="H223" s="432">
        <v>22</v>
      </c>
      <c r="I223" s="433">
        <v>541</v>
      </c>
      <c r="J223" s="433" t="s">
        <v>310</v>
      </c>
      <c r="K223" s="434" t="s">
        <v>2707</v>
      </c>
      <c r="L223" s="435" t="s">
        <v>2708</v>
      </c>
      <c r="M223" s="435" t="s">
        <v>8</v>
      </c>
      <c r="N223" s="436">
        <v>0</v>
      </c>
      <c r="O223" s="437">
        <v>1411</v>
      </c>
      <c r="P223" s="438">
        <v>47300</v>
      </c>
    </row>
    <row r="224" spans="1:16" x14ac:dyDescent="0.25">
      <c r="A224" s="26" t="s">
        <v>11</v>
      </c>
      <c r="B224" s="30">
        <v>13</v>
      </c>
      <c r="C224" s="27">
        <f>B224/B$228</f>
        <v>0.34210526315789475</v>
      </c>
      <c r="D224" s="32">
        <f>SUM(H239:H251)</f>
        <v>267</v>
      </c>
      <c r="E224" s="27">
        <f>D224/D$228</f>
        <v>0.45876288659793812</v>
      </c>
      <c r="F224" s="413">
        <f>SUM(N239:N251)</f>
        <v>3085832.5701899999</v>
      </c>
      <c r="G224" s="312"/>
      <c r="H224" s="432">
        <v>18</v>
      </c>
      <c r="I224" s="433">
        <v>590</v>
      </c>
      <c r="J224" s="433" t="s">
        <v>2154</v>
      </c>
      <c r="K224" s="434" t="s">
        <v>2707</v>
      </c>
      <c r="L224" s="435" t="s">
        <v>2709</v>
      </c>
      <c r="M224" s="435" t="s">
        <v>8</v>
      </c>
      <c r="N224" s="436">
        <v>0</v>
      </c>
      <c r="O224" s="437">
        <v>1411</v>
      </c>
      <c r="P224" s="438">
        <v>47300</v>
      </c>
    </row>
    <row r="225" spans="1:16" x14ac:dyDescent="0.25">
      <c r="A225" s="26" t="s">
        <v>12</v>
      </c>
      <c r="B225" s="30">
        <v>5</v>
      </c>
      <c r="C225" s="27">
        <f>B225/B$228</f>
        <v>0.13157894736842105</v>
      </c>
      <c r="D225" s="32">
        <f>SUM(H252:H256)</f>
        <v>74</v>
      </c>
      <c r="E225" s="27">
        <f>D225/D$228</f>
        <v>0.12714776632302405</v>
      </c>
      <c r="F225" s="413">
        <f>SUM(N252:N256)</f>
        <v>8446154.9424249995</v>
      </c>
      <c r="G225" s="312"/>
      <c r="H225" s="432">
        <v>27</v>
      </c>
      <c r="I225" s="433">
        <v>103</v>
      </c>
      <c r="J225" s="433" t="s">
        <v>2637</v>
      </c>
      <c r="K225" s="434" t="s">
        <v>2707</v>
      </c>
      <c r="L225" s="435" t="s">
        <v>2710</v>
      </c>
      <c r="M225" s="435" t="s">
        <v>8</v>
      </c>
      <c r="N225" s="436">
        <v>0</v>
      </c>
      <c r="O225" s="437">
        <v>1283</v>
      </c>
      <c r="P225" s="438">
        <v>45870</v>
      </c>
    </row>
    <row r="226" spans="1:16" x14ac:dyDescent="0.25">
      <c r="A226" s="562" t="s">
        <v>13</v>
      </c>
      <c r="B226" s="563">
        <f>SUM(B224:B225)</f>
        <v>18</v>
      </c>
      <c r="C226" s="564">
        <f t="shared" ref="C226:F226" si="25">SUM(C224:C225)</f>
        <v>0.47368421052631582</v>
      </c>
      <c r="D226" s="563">
        <f t="shared" si="25"/>
        <v>341</v>
      </c>
      <c r="E226" s="564">
        <f t="shared" si="25"/>
        <v>0.58591065292096212</v>
      </c>
      <c r="F226" s="565">
        <f t="shared" si="25"/>
        <v>11531987.512614999</v>
      </c>
      <c r="H226" s="432">
        <v>13</v>
      </c>
      <c r="I226" s="433">
        <v>144</v>
      </c>
      <c r="J226" s="433" t="s">
        <v>1933</v>
      </c>
      <c r="K226" s="434" t="s">
        <v>2711</v>
      </c>
      <c r="L226" s="435" t="s">
        <v>2712</v>
      </c>
      <c r="M226" s="435" t="s">
        <v>8</v>
      </c>
      <c r="N226" s="436">
        <v>0</v>
      </c>
      <c r="O226" s="437">
        <v>2198</v>
      </c>
      <c r="P226" s="438">
        <v>43040</v>
      </c>
    </row>
    <row r="227" spans="1:16" ht="26.25" x14ac:dyDescent="0.25">
      <c r="A227" s="44"/>
      <c r="B227" s="30"/>
      <c r="C227" s="45"/>
      <c r="D227" s="30"/>
      <c r="E227" s="46"/>
      <c r="F227" s="47"/>
      <c r="H227" s="432">
        <v>13</v>
      </c>
      <c r="I227" s="433">
        <v>50</v>
      </c>
      <c r="J227" s="433" t="s">
        <v>2713</v>
      </c>
      <c r="K227" s="434" t="s">
        <v>2714</v>
      </c>
      <c r="L227" s="435" t="s">
        <v>2715</v>
      </c>
      <c r="M227" s="435" t="s">
        <v>8</v>
      </c>
      <c r="N227" s="436">
        <v>0</v>
      </c>
      <c r="O227" s="437">
        <v>2201</v>
      </c>
      <c r="P227" s="438">
        <v>42675</v>
      </c>
    </row>
    <row r="228" spans="1:16" ht="26.25" x14ac:dyDescent="0.25">
      <c r="A228" s="566" t="s">
        <v>2346</v>
      </c>
      <c r="B228" s="563">
        <f>SUM(B222,B226)</f>
        <v>38</v>
      </c>
      <c r="C228" s="564">
        <f t="shared" ref="C228:F228" si="26">SUM(C222,C226)</f>
        <v>1</v>
      </c>
      <c r="D228" s="563">
        <f t="shared" si="26"/>
        <v>582</v>
      </c>
      <c r="E228" s="564">
        <f t="shared" si="26"/>
        <v>0.99999999999999989</v>
      </c>
      <c r="F228" s="565">
        <f t="shared" si="26"/>
        <v>11531987.512614999</v>
      </c>
      <c r="H228" s="432">
        <v>9</v>
      </c>
      <c r="I228" s="433">
        <v>8</v>
      </c>
      <c r="J228" s="433" t="s">
        <v>2716</v>
      </c>
      <c r="K228" s="434" t="s">
        <v>2717</v>
      </c>
      <c r="L228" s="435" t="s">
        <v>2718</v>
      </c>
      <c r="M228" s="435" t="s">
        <v>8</v>
      </c>
      <c r="N228" s="436">
        <v>0</v>
      </c>
      <c r="O228" s="437">
        <v>1522</v>
      </c>
      <c r="P228" s="438">
        <v>47665</v>
      </c>
    </row>
    <row r="229" spans="1:16" x14ac:dyDescent="0.25">
      <c r="C229" s="305"/>
      <c r="D229" s="105"/>
      <c r="E229" s="128"/>
      <c r="F229" s="99"/>
      <c r="G229" s="544"/>
      <c r="H229" s="432">
        <v>5</v>
      </c>
      <c r="I229" s="433">
        <v>2230</v>
      </c>
      <c r="J229" s="433" t="s">
        <v>2719</v>
      </c>
      <c r="K229" s="434" t="s">
        <v>2720</v>
      </c>
      <c r="L229" s="435" t="s">
        <v>2721</v>
      </c>
      <c r="M229" s="435" t="s">
        <v>8</v>
      </c>
      <c r="N229" s="436">
        <v>0</v>
      </c>
      <c r="O229" s="437">
        <v>1735</v>
      </c>
      <c r="P229" s="438">
        <v>47665</v>
      </c>
    </row>
    <row r="230" spans="1:16" x14ac:dyDescent="0.25">
      <c r="D230" s="105"/>
      <c r="E230" s="128"/>
      <c r="F230" s="55"/>
      <c r="G230" s="137"/>
      <c r="H230" s="432">
        <v>12</v>
      </c>
      <c r="I230" s="433">
        <v>250</v>
      </c>
      <c r="J230" s="433" t="s">
        <v>569</v>
      </c>
      <c r="K230" s="434" t="s">
        <v>2705</v>
      </c>
      <c r="L230" s="435" t="s">
        <v>2706</v>
      </c>
      <c r="M230" s="435" t="s">
        <v>9</v>
      </c>
      <c r="N230" s="436">
        <v>0</v>
      </c>
      <c r="O230" s="437">
        <v>1027</v>
      </c>
      <c r="P230" s="438">
        <v>44317</v>
      </c>
    </row>
    <row r="231" spans="1:16" x14ac:dyDescent="0.25">
      <c r="D231" s="105"/>
      <c r="E231" s="128"/>
      <c r="F231" s="55"/>
      <c r="G231" s="88"/>
      <c r="H231" s="432">
        <v>12</v>
      </c>
      <c r="I231" s="433">
        <v>260</v>
      </c>
      <c r="J231" s="433" t="s">
        <v>569</v>
      </c>
      <c r="K231" s="434" t="s">
        <v>2705</v>
      </c>
      <c r="L231" s="435" t="s">
        <v>2706</v>
      </c>
      <c r="M231" s="435" t="s">
        <v>9</v>
      </c>
      <c r="N231" s="436">
        <v>0</v>
      </c>
      <c r="O231" s="437">
        <v>1027</v>
      </c>
      <c r="P231" s="438">
        <v>44317</v>
      </c>
    </row>
    <row r="232" spans="1:16" x14ac:dyDescent="0.25">
      <c r="C232" s="304"/>
      <c r="D232" s="105"/>
      <c r="E232" s="128"/>
      <c r="F232" s="55"/>
      <c r="G232" s="88"/>
      <c r="H232" s="432">
        <v>12</v>
      </c>
      <c r="I232" s="433">
        <v>1878</v>
      </c>
      <c r="J232" s="433" t="s">
        <v>2722</v>
      </c>
      <c r="K232" s="434" t="s">
        <v>2705</v>
      </c>
      <c r="L232" s="435" t="s">
        <v>2706</v>
      </c>
      <c r="M232" s="435" t="s">
        <v>9</v>
      </c>
      <c r="N232" s="436">
        <v>0</v>
      </c>
      <c r="O232" s="437">
        <v>1640</v>
      </c>
      <c r="P232" s="438">
        <v>47574</v>
      </c>
    </row>
    <row r="233" spans="1:16" x14ac:dyDescent="0.25">
      <c r="D233" s="105"/>
      <c r="E233" s="128"/>
      <c r="F233" s="55"/>
      <c r="G233" s="88"/>
      <c r="H233" s="432">
        <v>12</v>
      </c>
      <c r="I233" s="433">
        <v>200</v>
      </c>
      <c r="J233" s="433" t="s">
        <v>569</v>
      </c>
      <c r="K233" s="434" t="s">
        <v>2705</v>
      </c>
      <c r="L233" s="435" t="s">
        <v>2706</v>
      </c>
      <c r="M233" s="435" t="s">
        <v>9</v>
      </c>
      <c r="N233" s="436">
        <v>0</v>
      </c>
      <c r="O233" s="437">
        <v>1027</v>
      </c>
      <c r="P233" s="438">
        <v>44317</v>
      </c>
    </row>
    <row r="234" spans="1:16" x14ac:dyDescent="0.25">
      <c r="D234" s="105"/>
      <c r="E234" s="128"/>
      <c r="F234" s="55"/>
      <c r="G234" s="88"/>
      <c r="H234" s="432">
        <v>3</v>
      </c>
      <c r="I234" s="433" t="s">
        <v>1642</v>
      </c>
      <c r="J234" s="433" t="s">
        <v>1642</v>
      </c>
      <c r="K234" s="434" t="s">
        <v>2707</v>
      </c>
      <c r="L234" s="433" t="s">
        <v>1642</v>
      </c>
      <c r="M234" s="435" t="s">
        <v>9</v>
      </c>
      <c r="N234" s="436">
        <v>0</v>
      </c>
      <c r="O234" s="437">
        <v>1283</v>
      </c>
      <c r="P234" s="438">
        <v>45870</v>
      </c>
    </row>
    <row r="235" spans="1:16" x14ac:dyDescent="0.25">
      <c r="C235" s="304"/>
      <c r="D235" s="105"/>
      <c r="E235" s="128"/>
      <c r="F235" s="55"/>
      <c r="G235" s="88"/>
      <c r="H235" s="432">
        <v>3</v>
      </c>
      <c r="I235" s="433" t="s">
        <v>1642</v>
      </c>
      <c r="J235" s="433" t="s">
        <v>1642</v>
      </c>
      <c r="K235" s="434" t="s">
        <v>2707</v>
      </c>
      <c r="L235" s="433" t="s">
        <v>1642</v>
      </c>
      <c r="M235" s="435" t="s">
        <v>9</v>
      </c>
      <c r="N235" s="436">
        <v>0</v>
      </c>
      <c r="O235" s="437">
        <v>1283</v>
      </c>
      <c r="P235" s="438">
        <v>45870</v>
      </c>
    </row>
    <row r="236" spans="1:16" x14ac:dyDescent="0.25">
      <c r="D236" s="105"/>
      <c r="E236" s="128"/>
      <c r="F236" s="55"/>
      <c r="G236" s="88"/>
      <c r="H236" s="432">
        <v>6</v>
      </c>
      <c r="I236" s="433">
        <v>236</v>
      </c>
      <c r="J236" s="433" t="s">
        <v>985</v>
      </c>
      <c r="K236" s="434" t="s">
        <v>2707</v>
      </c>
      <c r="L236" s="435" t="s">
        <v>2723</v>
      </c>
      <c r="M236" s="435" t="s">
        <v>9</v>
      </c>
      <c r="N236" s="436">
        <v>0</v>
      </c>
      <c r="O236" s="437">
        <v>3041</v>
      </c>
      <c r="P236" s="438">
        <v>45323</v>
      </c>
    </row>
    <row r="237" spans="1:16" x14ac:dyDescent="0.25">
      <c r="D237" s="105"/>
      <c r="E237" s="128"/>
      <c r="F237" s="55"/>
      <c r="G237" s="88"/>
      <c r="H237" s="432">
        <v>6</v>
      </c>
      <c r="I237" s="433">
        <v>2233</v>
      </c>
      <c r="J237" s="433" t="s">
        <v>1964</v>
      </c>
      <c r="K237" s="434" t="s">
        <v>2720</v>
      </c>
      <c r="L237" s="435" t="s">
        <v>2724</v>
      </c>
      <c r="M237" s="435" t="s">
        <v>9</v>
      </c>
      <c r="N237" s="436">
        <v>0</v>
      </c>
      <c r="O237" s="437">
        <v>1735</v>
      </c>
      <c r="P237" s="438">
        <v>47665</v>
      </c>
    </row>
    <row r="238" spans="1:16" x14ac:dyDescent="0.25">
      <c r="C238" s="305"/>
      <c r="D238" s="105"/>
      <c r="E238" s="128"/>
      <c r="F238" s="55"/>
      <c r="G238" s="88"/>
      <c r="H238" s="432">
        <v>20</v>
      </c>
      <c r="I238" s="433">
        <v>1650</v>
      </c>
      <c r="J238" s="433" t="s">
        <v>2725</v>
      </c>
      <c r="K238" s="434" t="s">
        <v>2720</v>
      </c>
      <c r="L238" s="435" t="s">
        <v>2726</v>
      </c>
      <c r="M238" s="435" t="s">
        <v>9</v>
      </c>
      <c r="N238" s="436">
        <v>0</v>
      </c>
      <c r="O238" s="437">
        <v>2199</v>
      </c>
      <c r="P238" s="438">
        <v>43252</v>
      </c>
    </row>
    <row r="239" spans="1:16" x14ac:dyDescent="0.25">
      <c r="H239" s="432">
        <v>18</v>
      </c>
      <c r="I239" s="433">
        <v>1874</v>
      </c>
      <c r="J239" s="433" t="s">
        <v>2722</v>
      </c>
      <c r="K239" s="434" t="s">
        <v>2705</v>
      </c>
      <c r="L239" s="435" t="s">
        <v>2706</v>
      </c>
      <c r="M239" s="435" t="s">
        <v>11</v>
      </c>
      <c r="N239" s="440">
        <v>90201.527065000002</v>
      </c>
      <c r="O239" s="437">
        <v>1640</v>
      </c>
      <c r="P239" s="438">
        <v>47574</v>
      </c>
    </row>
    <row r="240" spans="1:16" x14ac:dyDescent="0.25">
      <c r="B240" s="223"/>
      <c r="H240" s="432">
        <v>18</v>
      </c>
      <c r="I240" s="433">
        <v>1876</v>
      </c>
      <c r="J240" s="433" t="s">
        <v>2722</v>
      </c>
      <c r="K240" s="434" t="s">
        <v>2705</v>
      </c>
      <c r="L240" s="435" t="s">
        <v>2706</v>
      </c>
      <c r="M240" s="435" t="s">
        <v>11</v>
      </c>
      <c r="N240" s="440">
        <v>233351.147065</v>
      </c>
      <c r="O240" s="437">
        <v>1640</v>
      </c>
      <c r="P240" s="438">
        <v>47574</v>
      </c>
    </row>
    <row r="241" spans="2:16" x14ac:dyDescent="0.25">
      <c r="D241" s="444"/>
      <c r="E241" s="306"/>
      <c r="F241" s="311"/>
      <c r="G241" s="312"/>
      <c r="H241" s="432">
        <v>12</v>
      </c>
      <c r="I241" s="433">
        <v>240</v>
      </c>
      <c r="J241" s="433" t="s">
        <v>569</v>
      </c>
      <c r="K241" s="434" t="s">
        <v>2705</v>
      </c>
      <c r="L241" s="435" t="s">
        <v>2706</v>
      </c>
      <c r="M241" s="435" t="s">
        <v>11</v>
      </c>
      <c r="N241" s="440">
        <v>129955.19307000001</v>
      </c>
      <c r="O241" s="437">
        <v>1027</v>
      </c>
      <c r="P241" s="438">
        <v>44317</v>
      </c>
    </row>
    <row r="242" spans="2:16" ht="26.25" x14ac:dyDescent="0.25">
      <c r="D242" s="444"/>
      <c r="E242" s="306"/>
      <c r="F242" s="311"/>
      <c r="G242" s="312"/>
      <c r="H242" s="432">
        <v>24</v>
      </c>
      <c r="I242" s="433">
        <v>60</v>
      </c>
      <c r="J242" s="433" t="s">
        <v>2727</v>
      </c>
      <c r="K242" s="434" t="s">
        <v>2707</v>
      </c>
      <c r="L242" s="435" t="s">
        <v>2728</v>
      </c>
      <c r="M242" s="435" t="s">
        <v>11</v>
      </c>
      <c r="N242" s="440">
        <v>346399.95016000001</v>
      </c>
      <c r="O242" s="437">
        <v>2776</v>
      </c>
      <c r="P242" s="438">
        <v>46419</v>
      </c>
    </row>
    <row r="243" spans="2:16" x14ac:dyDescent="0.25">
      <c r="C243" s="304"/>
      <c r="D243" s="444"/>
      <c r="E243" s="306"/>
      <c r="F243" s="311"/>
      <c r="G243" s="312"/>
      <c r="H243" s="432">
        <v>35</v>
      </c>
      <c r="I243" s="433">
        <v>24</v>
      </c>
      <c r="J243" s="433" t="s">
        <v>2729</v>
      </c>
      <c r="K243" s="434" t="s">
        <v>2705</v>
      </c>
      <c r="L243" s="435" t="s">
        <v>2706</v>
      </c>
      <c r="M243" s="435" t="s">
        <v>11</v>
      </c>
      <c r="N243" s="440">
        <v>234120.26213000002</v>
      </c>
      <c r="O243" s="437">
        <v>1640</v>
      </c>
      <c r="P243" s="438">
        <v>47574</v>
      </c>
    </row>
    <row r="244" spans="2:16" ht="26.25" x14ac:dyDescent="0.25">
      <c r="H244" s="432">
        <v>20</v>
      </c>
      <c r="I244" s="433">
        <v>90</v>
      </c>
      <c r="J244" s="433" t="s">
        <v>2727</v>
      </c>
      <c r="K244" s="434" t="s">
        <v>2707</v>
      </c>
      <c r="L244" s="435" t="s">
        <v>2730</v>
      </c>
      <c r="M244" s="435" t="s">
        <v>11</v>
      </c>
      <c r="N244" s="440">
        <v>443885.04791999998</v>
      </c>
      <c r="O244" s="437">
        <v>2361</v>
      </c>
      <c r="P244" s="438">
        <v>43955</v>
      </c>
    </row>
    <row r="245" spans="2:16" x14ac:dyDescent="0.25">
      <c r="B245" s="223"/>
      <c r="H245" s="432">
        <v>31</v>
      </c>
      <c r="I245" s="433">
        <v>329</v>
      </c>
      <c r="J245" s="433" t="s">
        <v>361</v>
      </c>
      <c r="K245" s="434" t="s">
        <v>2707</v>
      </c>
      <c r="L245" s="435" t="s">
        <v>2731</v>
      </c>
      <c r="M245" s="435" t="s">
        <v>11</v>
      </c>
      <c r="N245" s="440">
        <v>94001.092604999998</v>
      </c>
      <c r="O245" s="437">
        <v>2223</v>
      </c>
      <c r="P245" s="438">
        <v>43617</v>
      </c>
    </row>
    <row r="246" spans="2:16" x14ac:dyDescent="0.25">
      <c r="D246" s="444"/>
      <c r="E246" s="306"/>
      <c r="F246" s="311"/>
      <c r="G246" s="312"/>
      <c r="H246" s="432">
        <v>40</v>
      </c>
      <c r="I246" s="433">
        <v>95</v>
      </c>
      <c r="J246" s="433" t="s">
        <v>2637</v>
      </c>
      <c r="K246" s="434" t="s">
        <v>2707</v>
      </c>
      <c r="L246" s="435" t="s">
        <v>2710</v>
      </c>
      <c r="M246" s="435" t="s">
        <v>11</v>
      </c>
      <c r="N246" s="440">
        <v>772582.78808000009</v>
      </c>
      <c r="O246" s="437">
        <v>1928</v>
      </c>
      <c r="P246" s="438">
        <v>42675</v>
      </c>
    </row>
    <row r="247" spans="2:16" x14ac:dyDescent="0.25">
      <c r="D247" s="444"/>
      <c r="E247" s="306"/>
      <c r="F247" s="311"/>
      <c r="G247" s="312"/>
      <c r="H247" s="432">
        <v>6</v>
      </c>
      <c r="I247" s="433">
        <v>84</v>
      </c>
      <c r="J247" s="433" t="s">
        <v>346</v>
      </c>
      <c r="K247" s="434" t="s">
        <v>2707</v>
      </c>
      <c r="L247" s="435" t="s">
        <v>2732</v>
      </c>
      <c r="M247" s="435" t="s">
        <v>11</v>
      </c>
      <c r="N247" s="440">
        <v>64286.237114999996</v>
      </c>
      <c r="O247" s="437">
        <v>1283</v>
      </c>
      <c r="P247" s="438">
        <v>45870</v>
      </c>
    </row>
    <row r="248" spans="2:16" x14ac:dyDescent="0.25">
      <c r="D248" s="444"/>
      <c r="E248" s="306"/>
      <c r="F248" s="311"/>
      <c r="G248" s="312"/>
      <c r="H248" s="432">
        <v>2</v>
      </c>
      <c r="I248" s="433" t="s">
        <v>1642</v>
      </c>
      <c r="J248" s="433" t="s">
        <v>1642</v>
      </c>
      <c r="K248" s="434" t="s">
        <v>2707</v>
      </c>
      <c r="L248" s="433" t="s">
        <v>1642</v>
      </c>
      <c r="M248" s="435" t="s">
        <v>11</v>
      </c>
      <c r="N248" s="440">
        <v>11632.38949</v>
      </c>
      <c r="O248" s="437">
        <v>1283</v>
      </c>
      <c r="P248" s="438">
        <v>45870</v>
      </c>
    </row>
    <row r="249" spans="2:16" x14ac:dyDescent="0.25">
      <c r="D249" s="444"/>
      <c r="E249" s="306"/>
      <c r="F249" s="311"/>
      <c r="G249" s="312"/>
      <c r="H249" s="432">
        <v>38</v>
      </c>
      <c r="I249" s="433">
        <v>106</v>
      </c>
      <c r="J249" s="433" t="s">
        <v>2733</v>
      </c>
      <c r="K249" s="434" t="s">
        <v>2707</v>
      </c>
      <c r="L249" s="435" t="s">
        <v>2734</v>
      </c>
      <c r="M249" s="435" t="s">
        <v>11</v>
      </c>
      <c r="N249" s="440">
        <v>562974.75107500004</v>
      </c>
      <c r="O249" s="437">
        <v>1281</v>
      </c>
      <c r="P249" s="438">
        <v>45839</v>
      </c>
    </row>
    <row r="250" spans="2:16" x14ac:dyDescent="0.25">
      <c r="D250" s="444"/>
      <c r="E250" s="306"/>
      <c r="F250" s="311"/>
      <c r="G250" s="312"/>
      <c r="H250" s="432">
        <v>12</v>
      </c>
      <c r="I250" s="433">
        <v>411</v>
      </c>
      <c r="J250" s="433" t="s">
        <v>2735</v>
      </c>
      <c r="K250" s="434" t="s">
        <v>2707</v>
      </c>
      <c r="L250" s="435" t="s">
        <v>2736</v>
      </c>
      <c r="M250" s="435" t="s">
        <v>11</v>
      </c>
      <c r="N250" s="440">
        <v>46291.966894999998</v>
      </c>
      <c r="O250" s="437">
        <v>50534</v>
      </c>
      <c r="P250" s="438">
        <v>47178</v>
      </c>
    </row>
    <row r="251" spans="2:16" x14ac:dyDescent="0.25">
      <c r="D251" s="444"/>
      <c r="E251" s="306"/>
      <c r="F251" s="311"/>
      <c r="G251" s="312"/>
      <c r="H251" s="432">
        <v>11</v>
      </c>
      <c r="I251" s="433">
        <v>2210</v>
      </c>
      <c r="J251" s="433" t="s">
        <v>2737</v>
      </c>
      <c r="K251" s="434" t="s">
        <v>2720</v>
      </c>
      <c r="L251" s="435" t="s">
        <v>2738</v>
      </c>
      <c r="M251" s="435" t="s">
        <v>11</v>
      </c>
      <c r="N251" s="440">
        <v>56150.217519999998</v>
      </c>
      <c r="O251" s="437">
        <v>1735</v>
      </c>
      <c r="P251" s="438">
        <v>47665</v>
      </c>
    </row>
    <row r="252" spans="2:16" x14ac:dyDescent="0.25">
      <c r="D252" s="444"/>
      <c r="E252" s="306"/>
      <c r="F252" s="311"/>
      <c r="G252" s="312"/>
      <c r="H252" s="432">
        <v>10</v>
      </c>
      <c r="I252" s="433">
        <v>205</v>
      </c>
      <c r="J252" s="433" t="s">
        <v>569</v>
      </c>
      <c r="K252" s="434" t="s">
        <v>2705</v>
      </c>
      <c r="L252" s="435" t="s">
        <v>2706</v>
      </c>
      <c r="M252" s="435" t="s">
        <v>12</v>
      </c>
      <c r="N252" s="436">
        <v>1500414.676525</v>
      </c>
      <c r="O252" s="437">
        <v>1027</v>
      </c>
      <c r="P252" s="438">
        <v>44317</v>
      </c>
    </row>
    <row r="253" spans="2:16" x14ac:dyDescent="0.25">
      <c r="D253" s="444"/>
      <c r="E253" s="306"/>
      <c r="F253" s="311"/>
      <c r="G253" s="312"/>
      <c r="H253" s="432">
        <v>8</v>
      </c>
      <c r="I253" s="433">
        <v>221</v>
      </c>
      <c r="J253" s="433" t="s">
        <v>569</v>
      </c>
      <c r="K253" s="434" t="s">
        <v>2705</v>
      </c>
      <c r="L253" s="435" t="s">
        <v>2706</v>
      </c>
      <c r="M253" s="435" t="s">
        <v>12</v>
      </c>
      <c r="N253" s="436">
        <v>1306292.03103</v>
      </c>
      <c r="O253" s="437">
        <v>1027</v>
      </c>
      <c r="P253" s="438">
        <v>44317</v>
      </c>
    </row>
    <row r="254" spans="2:16" x14ac:dyDescent="0.25">
      <c r="D254" s="444"/>
      <c r="E254" s="306"/>
      <c r="F254" s="311"/>
      <c r="G254" s="312"/>
      <c r="H254" s="432">
        <v>10</v>
      </c>
      <c r="I254" s="433">
        <v>237</v>
      </c>
      <c r="J254" s="433" t="s">
        <v>569</v>
      </c>
      <c r="K254" s="434" t="s">
        <v>2705</v>
      </c>
      <c r="L254" s="435" t="s">
        <v>2706</v>
      </c>
      <c r="M254" s="435" t="s">
        <v>12</v>
      </c>
      <c r="N254" s="436">
        <v>1496575.37167</v>
      </c>
      <c r="O254" s="437">
        <v>1027</v>
      </c>
      <c r="P254" s="438">
        <v>44317</v>
      </c>
    </row>
    <row r="255" spans="2:16" x14ac:dyDescent="0.25">
      <c r="D255" s="444"/>
      <c r="E255" s="306"/>
      <c r="F255" s="311"/>
      <c r="G255" s="312"/>
      <c r="H255" s="432">
        <v>27</v>
      </c>
      <c r="I255" s="433">
        <v>245</v>
      </c>
      <c r="J255" s="433" t="s">
        <v>2739</v>
      </c>
      <c r="K255" s="434" t="s">
        <v>2707</v>
      </c>
      <c r="L255" s="435" t="s">
        <v>2740</v>
      </c>
      <c r="M255" s="435" t="s">
        <v>12</v>
      </c>
      <c r="N255" s="436">
        <v>3274379.6952</v>
      </c>
      <c r="O255" s="437">
        <v>1283</v>
      </c>
      <c r="P255" s="438">
        <v>45870</v>
      </c>
    </row>
    <row r="256" spans="2:16" x14ac:dyDescent="0.25">
      <c r="D256" s="444"/>
      <c r="E256" s="306"/>
      <c r="F256" s="311"/>
      <c r="G256" s="312"/>
      <c r="H256" s="432">
        <v>19</v>
      </c>
      <c r="I256" s="433">
        <v>33</v>
      </c>
      <c r="J256" s="433" t="s">
        <v>2741</v>
      </c>
      <c r="K256" s="434" t="s">
        <v>2707</v>
      </c>
      <c r="L256" s="435" t="s">
        <v>2742</v>
      </c>
      <c r="M256" s="435" t="s">
        <v>12</v>
      </c>
      <c r="N256" s="436">
        <v>868493.16800000006</v>
      </c>
      <c r="O256" s="437">
        <v>1282</v>
      </c>
      <c r="P256" s="438">
        <v>45809</v>
      </c>
    </row>
    <row r="257" spans="1:16" x14ac:dyDescent="0.25">
      <c r="D257" s="444"/>
      <c r="E257" s="306"/>
      <c r="F257" s="311"/>
      <c r="G257" s="312"/>
      <c r="H257" s="194"/>
      <c r="I257" s="195"/>
      <c r="J257" s="195"/>
      <c r="K257" s="196"/>
      <c r="L257" s="197"/>
      <c r="M257" s="197"/>
      <c r="N257" s="370"/>
      <c r="O257" s="199"/>
      <c r="P257" s="200"/>
    </row>
    <row r="258" spans="1:16" ht="15.75" thickBot="1" x14ac:dyDescent="0.3">
      <c r="C258" s="304"/>
      <c r="D258" s="102"/>
      <c r="E258" s="313"/>
      <c r="F258" s="311"/>
      <c r="G258" s="314"/>
      <c r="H258" s="499"/>
      <c r="I258" s="90"/>
    </row>
    <row r="259" spans="1:16" ht="45.75" customHeight="1" thickBot="1" x14ac:dyDescent="0.3">
      <c r="A259" s="576" t="s">
        <v>2743</v>
      </c>
      <c r="B259" s="50"/>
      <c r="C259" s="178"/>
      <c r="D259" s="9"/>
      <c r="E259" s="176"/>
      <c r="F259" s="10"/>
      <c r="I259" s="90"/>
    </row>
    <row r="260" spans="1:16" ht="16.5" thickTop="1" thickBot="1" x14ac:dyDescent="0.3">
      <c r="A260" s="11"/>
      <c r="B260" s="12"/>
      <c r="C260" s="176"/>
      <c r="D260" s="9"/>
      <c r="E260" s="176"/>
      <c r="F260" s="10"/>
      <c r="I260" s="90"/>
    </row>
    <row r="261" spans="1:16" ht="45.75" customHeight="1" thickTop="1" thickBot="1" x14ac:dyDescent="0.3">
      <c r="A261" s="569" t="s">
        <v>16</v>
      </c>
      <c r="B261" s="12"/>
      <c r="C261" s="176"/>
      <c r="D261" s="9"/>
      <c r="E261" s="176"/>
      <c r="F261" s="10"/>
      <c r="H261" s="570" t="s">
        <v>17</v>
      </c>
      <c r="I261" s="90"/>
    </row>
    <row r="262" spans="1:16" ht="16.5" thickTop="1" thickBot="1" x14ac:dyDescent="0.3">
      <c r="C262" s="329"/>
      <c r="E262" s="228"/>
      <c r="F262" s="10"/>
      <c r="I262" s="90"/>
    </row>
    <row r="263" spans="1:16" ht="45.75" customHeight="1" thickTop="1" thickBot="1" x14ac:dyDescent="0.3">
      <c r="A263" s="557" t="s">
        <v>2</v>
      </c>
      <c r="B263" s="558" t="s">
        <v>3</v>
      </c>
      <c r="C263" s="559" t="s">
        <v>4</v>
      </c>
      <c r="D263" s="558" t="s">
        <v>5</v>
      </c>
      <c r="E263" s="560" t="s">
        <v>4</v>
      </c>
      <c r="F263" s="561" t="s">
        <v>6</v>
      </c>
      <c r="H263" s="571" t="s">
        <v>18</v>
      </c>
      <c r="I263" s="572" t="s">
        <v>19</v>
      </c>
      <c r="J263" s="573" t="s">
        <v>20</v>
      </c>
      <c r="K263" s="573" t="s">
        <v>21</v>
      </c>
      <c r="L263" s="573" t="s">
        <v>22</v>
      </c>
      <c r="M263" s="573" t="s">
        <v>23</v>
      </c>
      <c r="N263" s="574" t="s">
        <v>6</v>
      </c>
      <c r="O263" s="573" t="s">
        <v>24</v>
      </c>
      <c r="P263" s="575" t="s">
        <v>25</v>
      </c>
    </row>
    <row r="264" spans="1:16" ht="15.75" thickTop="1" x14ac:dyDescent="0.25">
      <c r="A264" s="20" t="s">
        <v>7</v>
      </c>
      <c r="B264" s="21">
        <v>1</v>
      </c>
      <c r="C264" s="22">
        <f>B264/B$273</f>
        <v>0.02</v>
      </c>
      <c r="D264" s="21">
        <v>12</v>
      </c>
      <c r="E264" s="27">
        <f>D264/D$273</f>
        <v>2.4144869215291749E-2</v>
      </c>
      <c r="F264" s="24"/>
      <c r="G264" s="317"/>
      <c r="H264" s="432">
        <v>12</v>
      </c>
      <c r="I264" s="433">
        <v>381</v>
      </c>
      <c r="J264" s="433" t="s">
        <v>2744</v>
      </c>
      <c r="K264" s="434" t="s">
        <v>2745</v>
      </c>
      <c r="L264" s="435" t="s">
        <v>2746</v>
      </c>
      <c r="M264" s="435" t="s">
        <v>7</v>
      </c>
      <c r="N264" s="436">
        <v>0</v>
      </c>
      <c r="O264" s="437">
        <v>2730</v>
      </c>
      <c r="P264" s="438">
        <v>44805</v>
      </c>
    </row>
    <row r="265" spans="1:16" x14ac:dyDescent="0.25">
      <c r="A265" s="25" t="s">
        <v>8</v>
      </c>
      <c r="B265" s="26">
        <v>3</v>
      </c>
      <c r="C265" s="27">
        <f>B265/B$273</f>
        <v>0.06</v>
      </c>
      <c r="D265" s="28">
        <f>SUM(H265:H267)</f>
        <v>42</v>
      </c>
      <c r="E265" s="27">
        <f>D265/D$273</f>
        <v>8.4507042253521125E-2</v>
      </c>
      <c r="F265" s="29"/>
      <c r="G265" s="317"/>
      <c r="H265" s="432">
        <v>20</v>
      </c>
      <c r="I265" s="433">
        <v>15</v>
      </c>
      <c r="J265" s="433" t="s">
        <v>2747</v>
      </c>
      <c r="K265" s="434" t="s">
        <v>2748</v>
      </c>
      <c r="L265" s="435" t="s">
        <v>2749</v>
      </c>
      <c r="M265" s="435" t="s">
        <v>8</v>
      </c>
      <c r="N265" s="436">
        <v>0</v>
      </c>
      <c r="O265" s="437">
        <v>1927</v>
      </c>
      <c r="P265" s="438">
        <v>42339</v>
      </c>
    </row>
    <row r="266" spans="1:16" x14ac:dyDescent="0.25">
      <c r="A266" s="25" t="s">
        <v>9</v>
      </c>
      <c r="B266" s="30">
        <v>4</v>
      </c>
      <c r="C266" s="27">
        <f>B266/B$273</f>
        <v>0.08</v>
      </c>
      <c r="D266" s="32">
        <f>SUM(H268:H271)</f>
        <v>30</v>
      </c>
      <c r="E266" s="27">
        <f>D266/D$273</f>
        <v>6.0362173038229376E-2</v>
      </c>
      <c r="F266" s="29"/>
      <c r="G266" s="137"/>
      <c r="H266" s="432">
        <v>10</v>
      </c>
      <c r="I266" s="433">
        <v>16</v>
      </c>
      <c r="J266" s="433" t="s">
        <v>2747</v>
      </c>
      <c r="K266" s="434" t="s">
        <v>2748</v>
      </c>
      <c r="L266" s="435" t="s">
        <v>2749</v>
      </c>
      <c r="M266" s="435" t="s">
        <v>8</v>
      </c>
      <c r="N266" s="436">
        <v>0</v>
      </c>
      <c r="O266" s="437">
        <v>2883</v>
      </c>
      <c r="P266" s="438">
        <v>45078</v>
      </c>
    </row>
    <row r="267" spans="1:16" x14ac:dyDescent="0.25">
      <c r="A267" s="562" t="s">
        <v>10</v>
      </c>
      <c r="B267" s="563">
        <f>SUM(B264:B266)</f>
        <v>8</v>
      </c>
      <c r="C267" s="564">
        <f>SUM(C264:C266)</f>
        <v>0.16</v>
      </c>
      <c r="D267" s="563">
        <f t="shared" ref="D267:E267" si="27">SUM(D264:D266)</f>
        <v>84</v>
      </c>
      <c r="E267" s="564">
        <f t="shared" si="27"/>
        <v>0.16901408450704225</v>
      </c>
      <c r="F267" s="565">
        <v>0</v>
      </c>
      <c r="G267" s="136"/>
      <c r="H267" s="432">
        <v>12</v>
      </c>
      <c r="I267" s="433">
        <v>18</v>
      </c>
      <c r="J267" s="433" t="s">
        <v>2750</v>
      </c>
      <c r="K267" s="434" t="s">
        <v>2751</v>
      </c>
      <c r="L267" s="435" t="s">
        <v>2752</v>
      </c>
      <c r="M267" s="435" t="s">
        <v>8</v>
      </c>
      <c r="N267" s="436">
        <v>0</v>
      </c>
      <c r="O267" s="437">
        <v>2882</v>
      </c>
      <c r="P267" s="438">
        <v>45627</v>
      </c>
    </row>
    <row r="268" spans="1:16" x14ac:dyDescent="0.25">
      <c r="A268" s="26"/>
      <c r="B268" s="30"/>
      <c r="C268" s="39"/>
      <c r="D268" s="30"/>
      <c r="E268" s="40"/>
      <c r="F268" s="41"/>
      <c r="H268" s="432">
        <v>6</v>
      </c>
      <c r="I268" s="433" t="s">
        <v>2753</v>
      </c>
      <c r="J268" s="433" t="s">
        <v>2754</v>
      </c>
      <c r="K268" s="434" t="s">
        <v>2751</v>
      </c>
      <c r="L268" s="435" t="s">
        <v>2755</v>
      </c>
      <c r="M268" s="435" t="s">
        <v>9</v>
      </c>
      <c r="N268" s="436">
        <v>0</v>
      </c>
      <c r="O268" s="437">
        <v>1107</v>
      </c>
      <c r="P268" s="438">
        <v>46023</v>
      </c>
    </row>
    <row r="269" spans="1:16" x14ac:dyDescent="0.25">
      <c r="A269" s="26" t="s">
        <v>11</v>
      </c>
      <c r="B269" s="30">
        <v>15</v>
      </c>
      <c r="C269" s="27">
        <f>B269/B$273</f>
        <v>0.3</v>
      </c>
      <c r="D269" s="32">
        <f>SUM(H272:H286)</f>
        <v>191</v>
      </c>
      <c r="E269" s="27">
        <f>D269/D$273</f>
        <v>0.38430583501006038</v>
      </c>
      <c r="F269" s="413">
        <f>SUM(N272:N286)</f>
        <v>2718997.2491800003</v>
      </c>
      <c r="G269" s="312"/>
      <c r="H269" s="432">
        <v>12</v>
      </c>
      <c r="I269" s="433">
        <v>410</v>
      </c>
      <c r="J269" s="433" t="s">
        <v>2756</v>
      </c>
      <c r="K269" s="434" t="s">
        <v>2745</v>
      </c>
      <c r="L269" s="435" t="s">
        <v>2757</v>
      </c>
      <c r="M269" s="435" t="s">
        <v>9</v>
      </c>
      <c r="N269" s="436">
        <v>0</v>
      </c>
      <c r="O269" s="437">
        <v>2884</v>
      </c>
      <c r="P269" s="438">
        <v>45231</v>
      </c>
    </row>
    <row r="270" spans="1:16" x14ac:dyDescent="0.25">
      <c r="A270" s="26" t="s">
        <v>12</v>
      </c>
      <c r="B270" s="30">
        <v>27</v>
      </c>
      <c r="C270" s="27">
        <f>B270/B$273</f>
        <v>0.54</v>
      </c>
      <c r="D270" s="32">
        <f>SUM(H287:H313)</f>
        <v>222</v>
      </c>
      <c r="E270" s="27">
        <f>D270/D$273</f>
        <v>0.44668008048289737</v>
      </c>
      <c r="F270" s="413">
        <f>SUM(N287:N313)</f>
        <v>22419817.564315006</v>
      </c>
      <c r="G270" s="312"/>
      <c r="H270" s="432">
        <v>10</v>
      </c>
      <c r="I270" s="433">
        <v>56</v>
      </c>
      <c r="J270" s="433" t="s">
        <v>2758</v>
      </c>
      <c r="K270" s="434" t="s">
        <v>2759</v>
      </c>
      <c r="L270" s="435" t="s">
        <v>2760</v>
      </c>
      <c r="M270" s="435" t="s">
        <v>9</v>
      </c>
      <c r="N270" s="436">
        <v>0</v>
      </c>
      <c r="O270" s="437">
        <v>2722</v>
      </c>
      <c r="P270" s="438">
        <v>45870</v>
      </c>
    </row>
    <row r="271" spans="1:16" ht="26.25" x14ac:dyDescent="0.25">
      <c r="A271" s="562" t="s">
        <v>13</v>
      </c>
      <c r="B271" s="563">
        <f>SUM(B269:B270)</f>
        <v>42</v>
      </c>
      <c r="C271" s="564">
        <f t="shared" ref="C271:F271" si="28">SUM(C269:C270)</f>
        <v>0.84000000000000008</v>
      </c>
      <c r="D271" s="563">
        <f t="shared" si="28"/>
        <v>413</v>
      </c>
      <c r="E271" s="564">
        <f t="shared" si="28"/>
        <v>0.83098591549295775</v>
      </c>
      <c r="F271" s="565">
        <f t="shared" si="28"/>
        <v>25138814.813495006</v>
      </c>
      <c r="H271" s="432">
        <v>2</v>
      </c>
      <c r="I271" s="433" t="s">
        <v>1642</v>
      </c>
      <c r="J271" s="433" t="s">
        <v>1642</v>
      </c>
      <c r="K271" s="434" t="s">
        <v>2761</v>
      </c>
      <c r="L271" s="433" t="s">
        <v>1642</v>
      </c>
      <c r="M271" s="435" t="s">
        <v>9</v>
      </c>
      <c r="N271" s="436">
        <v>0</v>
      </c>
      <c r="O271" s="437">
        <v>1284</v>
      </c>
      <c r="P271" s="438">
        <v>45839</v>
      </c>
    </row>
    <row r="272" spans="1:16" x14ac:dyDescent="0.25">
      <c r="A272" s="44"/>
      <c r="B272" s="30"/>
      <c r="C272" s="45"/>
      <c r="D272" s="30"/>
      <c r="E272" s="46"/>
      <c r="F272" s="47"/>
      <c r="H272" s="432">
        <v>30</v>
      </c>
      <c r="I272" s="433" t="s">
        <v>2762</v>
      </c>
      <c r="J272" s="433" t="s">
        <v>2754</v>
      </c>
      <c r="K272" s="434" t="s">
        <v>2751</v>
      </c>
      <c r="L272" s="435" t="s">
        <v>2755</v>
      </c>
      <c r="M272" s="435" t="s">
        <v>11</v>
      </c>
      <c r="N272" s="440">
        <v>630166.49546500004</v>
      </c>
      <c r="O272" s="437">
        <v>1107</v>
      </c>
      <c r="P272" s="438">
        <v>46023</v>
      </c>
    </row>
    <row r="273" spans="1:16" x14ac:dyDescent="0.25">
      <c r="A273" s="566" t="s">
        <v>2346</v>
      </c>
      <c r="B273" s="563">
        <f>SUM(B267,B271)</f>
        <v>50</v>
      </c>
      <c r="C273" s="564">
        <f t="shared" ref="C273:F273" si="29">SUM(C267,C271)</f>
        <v>1</v>
      </c>
      <c r="D273" s="563">
        <f t="shared" si="29"/>
        <v>497</v>
      </c>
      <c r="E273" s="564">
        <f t="shared" si="29"/>
        <v>1</v>
      </c>
      <c r="F273" s="565">
        <f t="shared" si="29"/>
        <v>25138814.813495006</v>
      </c>
      <c r="H273" s="432">
        <v>13</v>
      </c>
      <c r="I273" s="433">
        <v>600</v>
      </c>
      <c r="J273" s="433" t="s">
        <v>2763</v>
      </c>
      <c r="K273" s="434" t="s">
        <v>2751</v>
      </c>
      <c r="L273" s="435" t="s">
        <v>2764</v>
      </c>
      <c r="M273" s="435" t="s">
        <v>11</v>
      </c>
      <c r="N273" s="440">
        <v>140473.37350000002</v>
      </c>
      <c r="O273" s="437">
        <v>2184</v>
      </c>
      <c r="P273" s="438">
        <v>42887</v>
      </c>
    </row>
    <row r="274" spans="1:16" x14ac:dyDescent="0.25">
      <c r="H274" s="432">
        <v>6</v>
      </c>
      <c r="I274" s="433">
        <v>84</v>
      </c>
      <c r="J274" s="433" t="s">
        <v>194</v>
      </c>
      <c r="K274" s="434" t="s">
        <v>2765</v>
      </c>
      <c r="L274" s="435" t="s">
        <v>2766</v>
      </c>
      <c r="M274" s="435" t="s">
        <v>11</v>
      </c>
      <c r="N274" s="440">
        <v>134502.45984000002</v>
      </c>
      <c r="O274" s="437">
        <v>3152</v>
      </c>
      <c r="P274" s="438">
        <v>46692</v>
      </c>
    </row>
    <row r="275" spans="1:16" x14ac:dyDescent="0.25">
      <c r="D275" s="105"/>
      <c r="E275" s="128"/>
      <c r="F275" s="55"/>
      <c r="G275" s="137"/>
      <c r="H275" s="432">
        <v>20</v>
      </c>
      <c r="I275" s="433">
        <v>500</v>
      </c>
      <c r="J275" s="433" t="s">
        <v>2767</v>
      </c>
      <c r="K275" s="434" t="s">
        <v>2768</v>
      </c>
      <c r="L275" s="435" t="s">
        <v>2769</v>
      </c>
      <c r="M275" s="435" t="s">
        <v>11</v>
      </c>
      <c r="N275" s="440">
        <v>363281.05660000007</v>
      </c>
      <c r="O275" s="437">
        <v>1738</v>
      </c>
      <c r="P275" s="438">
        <v>47574</v>
      </c>
    </row>
    <row r="276" spans="1:16" x14ac:dyDescent="0.25">
      <c r="D276" s="105"/>
      <c r="E276" s="128"/>
      <c r="F276" s="55"/>
      <c r="G276" s="137"/>
      <c r="H276" s="432">
        <v>6</v>
      </c>
      <c r="I276" s="433">
        <v>31</v>
      </c>
      <c r="J276" s="433" t="s">
        <v>2770</v>
      </c>
      <c r="K276" s="434" t="s">
        <v>2768</v>
      </c>
      <c r="L276" s="435" t="s">
        <v>2769</v>
      </c>
      <c r="M276" s="435" t="s">
        <v>11</v>
      </c>
      <c r="N276" s="440">
        <v>79846.729984999998</v>
      </c>
      <c r="O276" s="437">
        <v>3151</v>
      </c>
      <c r="P276" s="438">
        <v>46357</v>
      </c>
    </row>
    <row r="277" spans="1:16" x14ac:dyDescent="0.25">
      <c r="D277" s="105"/>
      <c r="E277" s="128"/>
      <c r="F277" s="55"/>
      <c r="G277" s="137"/>
      <c r="H277" s="432">
        <v>30</v>
      </c>
      <c r="I277" s="433">
        <v>401</v>
      </c>
      <c r="J277" s="433" t="s">
        <v>2744</v>
      </c>
      <c r="K277" s="434" t="s">
        <v>2745</v>
      </c>
      <c r="L277" s="435" t="s">
        <v>2771</v>
      </c>
      <c r="M277" s="435" t="s">
        <v>11</v>
      </c>
      <c r="N277" s="440">
        <v>99244.646230000013</v>
      </c>
      <c r="O277" s="437">
        <v>1113</v>
      </c>
      <c r="P277" s="438">
        <v>45962</v>
      </c>
    </row>
    <row r="278" spans="1:16" x14ac:dyDescent="0.25">
      <c r="D278" s="105"/>
      <c r="E278" s="128"/>
      <c r="F278" s="55"/>
      <c r="G278" s="137"/>
      <c r="H278" s="432">
        <v>22</v>
      </c>
      <c r="I278" s="433">
        <v>391</v>
      </c>
      <c r="J278" s="433" t="s">
        <v>2744</v>
      </c>
      <c r="K278" s="434" t="s">
        <v>2745</v>
      </c>
      <c r="L278" s="435" t="s">
        <v>2771</v>
      </c>
      <c r="M278" s="435" t="s">
        <v>11</v>
      </c>
      <c r="N278" s="440">
        <v>472545.464125</v>
      </c>
      <c r="O278" s="437">
        <v>1730</v>
      </c>
      <c r="P278" s="438">
        <v>47665</v>
      </c>
    </row>
    <row r="279" spans="1:16" x14ac:dyDescent="0.25">
      <c r="D279" s="105"/>
      <c r="E279" s="128"/>
      <c r="F279" s="55"/>
      <c r="G279" s="137"/>
      <c r="H279" s="432">
        <v>20</v>
      </c>
      <c r="I279" s="433">
        <v>400</v>
      </c>
      <c r="J279" s="433" t="s">
        <v>2744</v>
      </c>
      <c r="K279" s="434" t="s">
        <v>2745</v>
      </c>
      <c r="L279" s="435" t="s">
        <v>2746</v>
      </c>
      <c r="M279" s="435" t="s">
        <v>11</v>
      </c>
      <c r="N279" s="440">
        <v>63694.661314999998</v>
      </c>
      <c r="O279" s="437">
        <v>1527</v>
      </c>
      <c r="P279" s="438">
        <v>46296</v>
      </c>
    </row>
    <row r="280" spans="1:16" x14ac:dyDescent="0.25">
      <c r="D280" s="105"/>
      <c r="E280" s="128"/>
      <c r="F280" s="55"/>
      <c r="G280" s="137"/>
      <c r="H280" s="432">
        <v>8</v>
      </c>
      <c r="I280" s="433">
        <v>220</v>
      </c>
      <c r="J280" s="433" t="s">
        <v>2772</v>
      </c>
      <c r="K280" s="434" t="s">
        <v>2773</v>
      </c>
      <c r="L280" s="435" t="s">
        <v>2774</v>
      </c>
      <c r="M280" s="435" t="s">
        <v>11</v>
      </c>
      <c r="N280" s="440">
        <v>186952.36208000002</v>
      </c>
      <c r="O280" s="437">
        <v>1111</v>
      </c>
      <c r="P280" s="438">
        <v>44805</v>
      </c>
    </row>
    <row r="281" spans="1:16" x14ac:dyDescent="0.25">
      <c r="D281" s="105"/>
      <c r="E281" s="128"/>
      <c r="F281" s="55"/>
      <c r="G281" s="137"/>
      <c r="H281" s="432">
        <v>6</v>
      </c>
      <c r="I281" s="433">
        <v>285</v>
      </c>
      <c r="J281" s="433" t="s">
        <v>2775</v>
      </c>
      <c r="K281" s="434" t="s">
        <v>2748</v>
      </c>
      <c r="L281" s="435" t="s">
        <v>2749</v>
      </c>
      <c r="M281" s="435" t="s">
        <v>11</v>
      </c>
      <c r="N281" s="440">
        <v>73044.511345000006</v>
      </c>
      <c r="O281" s="437">
        <v>2995</v>
      </c>
      <c r="P281" s="438">
        <v>45536</v>
      </c>
    </row>
    <row r="282" spans="1:16" x14ac:dyDescent="0.25">
      <c r="D282" s="105"/>
      <c r="E282" s="128"/>
      <c r="F282" s="55"/>
      <c r="G282" s="137"/>
      <c r="H282" s="432">
        <v>12</v>
      </c>
      <c r="I282" s="433">
        <v>380</v>
      </c>
      <c r="J282" s="433" t="s">
        <v>2744</v>
      </c>
      <c r="K282" s="434" t="s">
        <v>2745</v>
      </c>
      <c r="L282" s="435" t="s">
        <v>2746</v>
      </c>
      <c r="M282" s="435" t="s">
        <v>11</v>
      </c>
      <c r="N282" s="440">
        <v>181239.06787500001</v>
      </c>
      <c r="O282" s="437">
        <v>3061</v>
      </c>
      <c r="P282" s="438">
        <v>46023</v>
      </c>
    </row>
    <row r="283" spans="1:16" ht="26.25" x14ac:dyDescent="0.25">
      <c r="D283" s="105"/>
      <c r="E283" s="128"/>
      <c r="F283" s="55"/>
      <c r="G283" s="137"/>
      <c r="H283" s="432">
        <v>2</v>
      </c>
      <c r="I283" s="433" t="s">
        <v>1642</v>
      </c>
      <c r="J283" s="433" t="s">
        <v>1642</v>
      </c>
      <c r="K283" s="434" t="s">
        <v>2761</v>
      </c>
      <c r="L283" s="433" t="s">
        <v>1642</v>
      </c>
      <c r="M283" s="435" t="s">
        <v>11</v>
      </c>
      <c r="N283" s="440">
        <v>19030.474280000002</v>
      </c>
      <c r="O283" s="437">
        <v>1284</v>
      </c>
      <c r="P283" s="438">
        <v>45839</v>
      </c>
    </row>
    <row r="284" spans="1:16" ht="26.25" x14ac:dyDescent="0.25">
      <c r="D284" s="105"/>
      <c r="E284" s="128"/>
      <c r="F284" s="55"/>
      <c r="G284" s="137"/>
      <c r="H284" s="432">
        <v>12</v>
      </c>
      <c r="I284" s="433">
        <v>466</v>
      </c>
      <c r="J284" s="433" t="s">
        <v>2776</v>
      </c>
      <c r="K284" s="434" t="s">
        <v>2761</v>
      </c>
      <c r="L284" s="435" t="s">
        <v>2777</v>
      </c>
      <c r="M284" s="435" t="s">
        <v>11</v>
      </c>
      <c r="N284" s="440">
        <v>190744.84798000002</v>
      </c>
      <c r="O284" s="437">
        <v>1284</v>
      </c>
      <c r="P284" s="438">
        <v>45839</v>
      </c>
    </row>
    <row r="285" spans="1:16" ht="26.25" x14ac:dyDescent="0.25">
      <c r="D285" s="105"/>
      <c r="E285" s="128"/>
      <c r="F285" s="55"/>
      <c r="G285" s="137"/>
      <c r="H285" s="432">
        <v>2</v>
      </c>
      <c r="I285" s="433" t="s">
        <v>1642</v>
      </c>
      <c r="J285" s="433" t="s">
        <v>1642</v>
      </c>
      <c r="K285" s="434" t="s">
        <v>2761</v>
      </c>
      <c r="L285" s="433" t="s">
        <v>1642</v>
      </c>
      <c r="M285" s="435" t="s">
        <v>11</v>
      </c>
      <c r="N285" s="440">
        <v>42690.774279999998</v>
      </c>
      <c r="O285" s="437">
        <v>1284</v>
      </c>
      <c r="P285" s="438">
        <v>45839</v>
      </c>
    </row>
    <row r="286" spans="1:16" ht="26.25" x14ac:dyDescent="0.25">
      <c r="D286" s="105"/>
      <c r="E286" s="128"/>
      <c r="F286" s="55"/>
      <c r="G286" s="137"/>
      <c r="H286" s="432">
        <v>2</v>
      </c>
      <c r="I286" s="433" t="s">
        <v>1642</v>
      </c>
      <c r="J286" s="433" t="s">
        <v>1642</v>
      </c>
      <c r="K286" s="434" t="s">
        <v>2761</v>
      </c>
      <c r="L286" s="433" t="s">
        <v>1642</v>
      </c>
      <c r="M286" s="435" t="s">
        <v>11</v>
      </c>
      <c r="N286" s="440">
        <v>41540.324280000001</v>
      </c>
      <c r="O286" s="437">
        <v>1284</v>
      </c>
      <c r="P286" s="438">
        <v>45839</v>
      </c>
    </row>
    <row r="287" spans="1:16" x14ac:dyDescent="0.25">
      <c r="D287" s="105"/>
      <c r="E287" s="128"/>
      <c r="F287" s="55"/>
      <c r="G287" s="137"/>
      <c r="H287" s="432">
        <v>4</v>
      </c>
      <c r="I287" s="433" t="s">
        <v>1642</v>
      </c>
      <c r="J287" s="433" t="s">
        <v>1642</v>
      </c>
      <c r="K287" s="434" t="s">
        <v>2751</v>
      </c>
      <c r="L287" s="433" t="s">
        <v>1642</v>
      </c>
      <c r="M287" s="435" t="s">
        <v>12</v>
      </c>
      <c r="N287" s="436">
        <v>274842.98385000002</v>
      </c>
      <c r="O287" s="437">
        <v>1107</v>
      </c>
      <c r="P287" s="438">
        <v>46023</v>
      </c>
    </row>
    <row r="288" spans="1:16" x14ac:dyDescent="0.25">
      <c r="D288" s="105"/>
      <c r="E288" s="128"/>
      <c r="F288" s="55"/>
      <c r="G288" s="137"/>
      <c r="H288" s="432">
        <v>6</v>
      </c>
      <c r="I288" s="433" t="s">
        <v>2778</v>
      </c>
      <c r="J288" s="433" t="s">
        <v>2754</v>
      </c>
      <c r="K288" s="434" t="s">
        <v>2751</v>
      </c>
      <c r="L288" s="435" t="s">
        <v>2755</v>
      </c>
      <c r="M288" s="435" t="s">
        <v>12</v>
      </c>
      <c r="N288" s="436">
        <v>190936.62455500002</v>
      </c>
      <c r="O288" s="437">
        <v>1107</v>
      </c>
      <c r="P288" s="438">
        <v>46023</v>
      </c>
    </row>
    <row r="289" spans="4:16" x14ac:dyDescent="0.25">
      <c r="D289" s="105"/>
      <c r="E289" s="128"/>
      <c r="F289" s="55"/>
      <c r="G289" s="137"/>
      <c r="H289" s="432">
        <v>5</v>
      </c>
      <c r="I289" s="433">
        <v>400</v>
      </c>
      <c r="J289" s="433" t="s">
        <v>2767</v>
      </c>
      <c r="K289" s="434" t="s">
        <v>2768</v>
      </c>
      <c r="L289" s="435" t="s">
        <v>2769</v>
      </c>
      <c r="M289" s="435" t="s">
        <v>12</v>
      </c>
      <c r="N289" s="436">
        <v>550292.21021500009</v>
      </c>
      <c r="O289" s="437">
        <v>1112</v>
      </c>
      <c r="P289" s="438">
        <v>44927</v>
      </c>
    </row>
    <row r="290" spans="4:16" x14ac:dyDescent="0.25">
      <c r="D290" s="105"/>
      <c r="E290" s="128"/>
      <c r="F290" s="55"/>
      <c r="G290" s="137"/>
      <c r="H290" s="432">
        <v>5</v>
      </c>
      <c r="I290" s="433">
        <v>300</v>
      </c>
      <c r="J290" s="433" t="s">
        <v>2767</v>
      </c>
      <c r="K290" s="434" t="s">
        <v>2768</v>
      </c>
      <c r="L290" s="435" t="s">
        <v>2769</v>
      </c>
      <c r="M290" s="435" t="s">
        <v>12</v>
      </c>
      <c r="N290" s="436">
        <v>191666.17595500001</v>
      </c>
      <c r="O290" s="437">
        <v>1112</v>
      </c>
      <c r="P290" s="438">
        <v>44927</v>
      </c>
    </row>
    <row r="291" spans="4:16" x14ac:dyDescent="0.25">
      <c r="D291" s="105"/>
      <c r="E291" s="128"/>
      <c r="F291" s="55"/>
      <c r="G291" s="137"/>
      <c r="H291" s="432">
        <v>14</v>
      </c>
      <c r="I291" s="433">
        <v>200</v>
      </c>
      <c r="J291" s="433" t="s">
        <v>2767</v>
      </c>
      <c r="K291" s="434" t="s">
        <v>2768</v>
      </c>
      <c r="L291" s="435" t="s">
        <v>2769</v>
      </c>
      <c r="M291" s="435" t="s">
        <v>12</v>
      </c>
      <c r="N291" s="436">
        <v>1487341.056845</v>
      </c>
      <c r="O291" s="437">
        <v>1112</v>
      </c>
      <c r="P291" s="438">
        <v>44927</v>
      </c>
    </row>
    <row r="292" spans="4:16" x14ac:dyDescent="0.25">
      <c r="D292" s="105"/>
      <c r="E292" s="128"/>
      <c r="F292" s="55"/>
      <c r="G292" s="137"/>
      <c r="H292" s="432">
        <v>10</v>
      </c>
      <c r="I292" s="433">
        <v>100</v>
      </c>
      <c r="J292" s="433" t="s">
        <v>2767</v>
      </c>
      <c r="K292" s="434" t="s">
        <v>2768</v>
      </c>
      <c r="L292" s="435" t="s">
        <v>2769</v>
      </c>
      <c r="M292" s="435" t="s">
        <v>12</v>
      </c>
      <c r="N292" s="436">
        <v>1252083.8669450001</v>
      </c>
      <c r="O292" s="437">
        <v>1112</v>
      </c>
      <c r="P292" s="438">
        <v>44927</v>
      </c>
    </row>
    <row r="293" spans="4:16" x14ac:dyDescent="0.25">
      <c r="D293" s="105"/>
      <c r="E293" s="128"/>
      <c r="F293" s="55"/>
      <c r="G293" s="137"/>
      <c r="H293" s="432">
        <v>8</v>
      </c>
      <c r="I293" s="433">
        <v>250</v>
      </c>
      <c r="J293" s="433" t="s">
        <v>2772</v>
      </c>
      <c r="K293" s="434" t="s">
        <v>2773</v>
      </c>
      <c r="L293" s="435" t="s">
        <v>2774</v>
      </c>
      <c r="M293" s="435" t="s">
        <v>12</v>
      </c>
      <c r="N293" s="436">
        <v>553779.37208</v>
      </c>
      <c r="O293" s="437">
        <v>1111</v>
      </c>
      <c r="P293" s="438">
        <v>44805</v>
      </c>
    </row>
    <row r="294" spans="4:16" x14ac:dyDescent="0.25">
      <c r="D294" s="105"/>
      <c r="E294" s="128"/>
      <c r="F294" s="55"/>
      <c r="G294" s="137"/>
      <c r="H294" s="432">
        <v>12</v>
      </c>
      <c r="I294" s="433">
        <v>300</v>
      </c>
      <c r="J294" s="433" t="s">
        <v>2772</v>
      </c>
      <c r="K294" s="434" t="s">
        <v>2773</v>
      </c>
      <c r="L294" s="435" t="s">
        <v>2774</v>
      </c>
      <c r="M294" s="435" t="s">
        <v>12</v>
      </c>
      <c r="N294" s="436">
        <v>680721.72277000011</v>
      </c>
      <c r="O294" s="437">
        <v>1111</v>
      </c>
      <c r="P294" s="438">
        <v>44805</v>
      </c>
    </row>
    <row r="295" spans="4:16" x14ac:dyDescent="0.25">
      <c r="D295" s="105"/>
      <c r="E295" s="128"/>
      <c r="F295" s="55"/>
      <c r="G295" s="137"/>
      <c r="H295" s="432">
        <v>12</v>
      </c>
      <c r="I295" s="433">
        <v>320</v>
      </c>
      <c r="J295" s="433" t="s">
        <v>2772</v>
      </c>
      <c r="K295" s="434" t="s">
        <v>2773</v>
      </c>
      <c r="L295" s="435" t="s">
        <v>2774</v>
      </c>
      <c r="M295" s="435" t="s">
        <v>12</v>
      </c>
      <c r="N295" s="436">
        <v>683574.62277000002</v>
      </c>
      <c r="O295" s="437">
        <v>1111</v>
      </c>
      <c r="P295" s="438">
        <v>44805</v>
      </c>
    </row>
    <row r="296" spans="4:16" x14ac:dyDescent="0.25">
      <c r="D296" s="105"/>
      <c r="E296" s="128"/>
      <c r="F296" s="55"/>
      <c r="G296" s="137"/>
      <c r="H296" s="432">
        <v>12</v>
      </c>
      <c r="I296" s="433">
        <v>330</v>
      </c>
      <c r="J296" s="433" t="s">
        <v>2772</v>
      </c>
      <c r="K296" s="434" t="s">
        <v>2773</v>
      </c>
      <c r="L296" s="435" t="s">
        <v>2774</v>
      </c>
      <c r="M296" s="435" t="s">
        <v>12</v>
      </c>
      <c r="N296" s="436">
        <v>562629.37315</v>
      </c>
      <c r="O296" s="437">
        <v>1111</v>
      </c>
      <c r="P296" s="438">
        <v>44805</v>
      </c>
    </row>
    <row r="297" spans="4:16" x14ac:dyDescent="0.25">
      <c r="D297" s="105"/>
      <c r="E297" s="128"/>
      <c r="F297" s="55"/>
      <c r="G297" s="137"/>
      <c r="H297" s="432">
        <v>12</v>
      </c>
      <c r="I297" s="433">
        <v>310</v>
      </c>
      <c r="J297" s="433" t="s">
        <v>2772</v>
      </c>
      <c r="K297" s="434" t="s">
        <v>2773</v>
      </c>
      <c r="L297" s="435" t="s">
        <v>2774</v>
      </c>
      <c r="M297" s="435" t="s">
        <v>12</v>
      </c>
      <c r="N297" s="436">
        <v>386679.83315000008</v>
      </c>
      <c r="O297" s="437">
        <v>1111</v>
      </c>
      <c r="P297" s="438">
        <v>44805</v>
      </c>
    </row>
    <row r="298" spans="4:16" x14ac:dyDescent="0.25">
      <c r="D298" s="105"/>
      <c r="E298" s="128"/>
      <c r="F298" s="55"/>
      <c r="G298" s="137"/>
      <c r="H298" s="432">
        <v>5</v>
      </c>
      <c r="I298" s="433">
        <v>500</v>
      </c>
      <c r="J298" s="433" t="s">
        <v>2772</v>
      </c>
      <c r="K298" s="434" t="s">
        <v>2773</v>
      </c>
      <c r="L298" s="435" t="s">
        <v>2774</v>
      </c>
      <c r="M298" s="435" t="s">
        <v>12</v>
      </c>
      <c r="N298" s="436">
        <v>1821925.4104549999</v>
      </c>
      <c r="O298" s="437">
        <v>1111</v>
      </c>
      <c r="P298" s="438">
        <v>44805</v>
      </c>
    </row>
    <row r="299" spans="4:16" x14ac:dyDescent="0.25">
      <c r="D299" s="105"/>
      <c r="E299" s="128"/>
      <c r="F299" s="55"/>
      <c r="G299" s="137"/>
      <c r="H299" s="432">
        <v>5</v>
      </c>
      <c r="I299" s="433">
        <v>400</v>
      </c>
      <c r="J299" s="433" t="s">
        <v>2772</v>
      </c>
      <c r="K299" s="434" t="s">
        <v>2773</v>
      </c>
      <c r="L299" s="435" t="s">
        <v>2774</v>
      </c>
      <c r="M299" s="435" t="s">
        <v>12</v>
      </c>
      <c r="N299" s="436">
        <v>1829428.5219750002</v>
      </c>
      <c r="O299" s="437">
        <v>1111</v>
      </c>
      <c r="P299" s="438">
        <v>44805</v>
      </c>
    </row>
    <row r="300" spans="4:16" x14ac:dyDescent="0.25">
      <c r="D300" s="105"/>
      <c r="E300" s="128"/>
      <c r="F300" s="55"/>
      <c r="G300" s="137"/>
      <c r="H300" s="432">
        <v>11</v>
      </c>
      <c r="I300" s="433">
        <v>202</v>
      </c>
      <c r="J300" s="433" t="s">
        <v>2779</v>
      </c>
      <c r="K300" s="434" t="s">
        <v>2773</v>
      </c>
      <c r="L300" s="435" t="s">
        <v>2780</v>
      </c>
      <c r="M300" s="435" t="s">
        <v>12</v>
      </c>
      <c r="N300" s="436">
        <v>643426.48248000001</v>
      </c>
      <c r="O300" s="437">
        <v>1740</v>
      </c>
      <c r="P300" s="438">
        <v>47939</v>
      </c>
    </row>
    <row r="301" spans="4:16" x14ac:dyDescent="0.25">
      <c r="D301" s="105"/>
      <c r="E301" s="128"/>
      <c r="F301" s="55"/>
      <c r="G301" s="137"/>
      <c r="H301" s="432">
        <v>6</v>
      </c>
      <c r="I301" s="433">
        <v>90</v>
      </c>
      <c r="J301" s="433" t="s">
        <v>2781</v>
      </c>
      <c r="K301" s="434" t="s">
        <v>2773</v>
      </c>
      <c r="L301" s="435" t="s">
        <v>2782</v>
      </c>
      <c r="M301" s="435" t="s">
        <v>12</v>
      </c>
      <c r="N301" s="436">
        <v>2271136.4840200003</v>
      </c>
      <c r="O301" s="437">
        <v>1740</v>
      </c>
      <c r="P301" s="438">
        <v>47939</v>
      </c>
    </row>
    <row r="302" spans="4:16" x14ac:dyDescent="0.25">
      <c r="D302" s="105"/>
      <c r="E302" s="128"/>
      <c r="F302" s="55"/>
      <c r="G302" s="137"/>
      <c r="H302" s="432">
        <v>2</v>
      </c>
      <c r="I302" s="433" t="s">
        <v>1642</v>
      </c>
      <c r="J302" s="433" t="s">
        <v>1642</v>
      </c>
      <c r="K302" s="434" t="s">
        <v>2773</v>
      </c>
      <c r="L302" s="433" t="s">
        <v>1642</v>
      </c>
      <c r="M302" s="435" t="s">
        <v>12</v>
      </c>
      <c r="N302" s="436">
        <v>207004.81662000003</v>
      </c>
      <c r="O302" s="437">
        <v>1740</v>
      </c>
      <c r="P302" s="438">
        <v>47939</v>
      </c>
    </row>
    <row r="303" spans="4:16" x14ac:dyDescent="0.25">
      <c r="D303" s="105"/>
      <c r="E303" s="128"/>
      <c r="F303" s="55"/>
      <c r="G303" s="137"/>
      <c r="H303" s="432">
        <v>2</v>
      </c>
      <c r="I303" s="433" t="s">
        <v>1642</v>
      </c>
      <c r="J303" s="433" t="s">
        <v>1642</v>
      </c>
      <c r="K303" s="434" t="s">
        <v>2773</v>
      </c>
      <c r="L303" s="433" t="s">
        <v>1642</v>
      </c>
      <c r="M303" s="435" t="s">
        <v>12</v>
      </c>
      <c r="N303" s="436">
        <v>232186.91662</v>
      </c>
      <c r="O303" s="437">
        <v>1740</v>
      </c>
      <c r="P303" s="438">
        <v>47939</v>
      </c>
    </row>
    <row r="304" spans="4:16" x14ac:dyDescent="0.25">
      <c r="D304" s="105"/>
      <c r="E304" s="128"/>
      <c r="F304" s="55"/>
      <c r="G304" s="137"/>
      <c r="H304" s="432">
        <v>12</v>
      </c>
      <c r="I304" s="433">
        <v>60</v>
      </c>
      <c r="J304" s="433" t="s">
        <v>2783</v>
      </c>
      <c r="K304" s="434" t="s">
        <v>2773</v>
      </c>
      <c r="L304" s="435" t="s">
        <v>2784</v>
      </c>
      <c r="M304" s="435" t="s">
        <v>12</v>
      </c>
      <c r="N304" s="436">
        <v>984573.31753</v>
      </c>
      <c r="O304" s="437">
        <v>1030</v>
      </c>
      <c r="P304" s="438">
        <v>44197</v>
      </c>
    </row>
    <row r="305" spans="2:16" x14ac:dyDescent="0.25">
      <c r="D305" s="105"/>
      <c r="E305" s="128"/>
      <c r="F305" s="55"/>
      <c r="G305" s="137"/>
      <c r="H305" s="432">
        <v>12</v>
      </c>
      <c r="I305" s="433">
        <v>70</v>
      </c>
      <c r="J305" s="433" t="s">
        <v>2783</v>
      </c>
      <c r="K305" s="434" t="s">
        <v>2773</v>
      </c>
      <c r="L305" s="435" t="s">
        <v>2784</v>
      </c>
      <c r="M305" s="435" t="s">
        <v>12</v>
      </c>
      <c r="N305" s="436">
        <v>2214336.166925</v>
      </c>
      <c r="O305" s="437">
        <v>1030</v>
      </c>
      <c r="P305" s="438">
        <v>44197</v>
      </c>
    </row>
    <row r="306" spans="2:16" x14ac:dyDescent="0.25">
      <c r="D306" s="105"/>
      <c r="E306" s="128"/>
      <c r="F306" s="55"/>
      <c r="G306" s="137"/>
      <c r="H306" s="432">
        <v>7</v>
      </c>
      <c r="I306" s="433">
        <v>80</v>
      </c>
      <c r="J306" s="433" t="s">
        <v>2783</v>
      </c>
      <c r="K306" s="434" t="s">
        <v>2773</v>
      </c>
      <c r="L306" s="435" t="s">
        <v>2784</v>
      </c>
      <c r="M306" s="435" t="s">
        <v>12</v>
      </c>
      <c r="N306" s="436">
        <v>1196255.8493249998</v>
      </c>
      <c r="O306" s="437">
        <v>1030</v>
      </c>
      <c r="P306" s="438">
        <v>44197</v>
      </c>
    </row>
    <row r="307" spans="2:16" x14ac:dyDescent="0.25">
      <c r="C307" s="304"/>
      <c r="D307" s="444"/>
      <c r="E307" s="306"/>
      <c r="F307" s="307"/>
      <c r="G307" s="308"/>
      <c r="H307" s="432">
        <v>12</v>
      </c>
      <c r="I307" s="433">
        <v>90</v>
      </c>
      <c r="J307" s="433" t="s">
        <v>2783</v>
      </c>
      <c r="K307" s="434" t="s">
        <v>2773</v>
      </c>
      <c r="L307" s="435" t="s">
        <v>2784</v>
      </c>
      <c r="M307" s="435" t="s">
        <v>12</v>
      </c>
      <c r="N307" s="436">
        <v>1367466.9519750001</v>
      </c>
      <c r="O307" s="437">
        <v>1030</v>
      </c>
      <c r="P307" s="438">
        <v>44197</v>
      </c>
    </row>
    <row r="308" spans="2:16" x14ac:dyDescent="0.25">
      <c r="D308" s="444"/>
      <c r="E308" s="306"/>
      <c r="F308" s="307"/>
      <c r="G308" s="308"/>
      <c r="H308" s="432">
        <v>8</v>
      </c>
      <c r="I308" s="433">
        <v>200</v>
      </c>
      <c r="J308" s="433" t="s">
        <v>2772</v>
      </c>
      <c r="K308" s="434" t="s">
        <v>2773</v>
      </c>
      <c r="L308" s="435" t="s">
        <v>2774</v>
      </c>
      <c r="M308" s="435" t="s">
        <v>12</v>
      </c>
      <c r="N308" s="436">
        <v>1367178.6929250001</v>
      </c>
      <c r="O308" s="437">
        <v>1111</v>
      </c>
      <c r="P308" s="438">
        <v>44805</v>
      </c>
    </row>
    <row r="309" spans="2:16" x14ac:dyDescent="0.25">
      <c r="H309" s="432">
        <v>8</v>
      </c>
      <c r="I309" s="433">
        <v>210</v>
      </c>
      <c r="J309" s="433" t="s">
        <v>2772</v>
      </c>
      <c r="K309" s="434" t="s">
        <v>2773</v>
      </c>
      <c r="L309" s="435" t="s">
        <v>2774</v>
      </c>
      <c r="M309" s="435" t="s">
        <v>12</v>
      </c>
      <c r="N309" s="436">
        <v>210305.41208000001</v>
      </c>
      <c r="O309" s="437">
        <v>1111</v>
      </c>
      <c r="P309" s="438">
        <v>44805</v>
      </c>
    </row>
    <row r="310" spans="2:16" x14ac:dyDescent="0.25">
      <c r="H310" s="432">
        <v>8</v>
      </c>
      <c r="I310" s="433">
        <v>230</v>
      </c>
      <c r="J310" s="433" t="s">
        <v>2772</v>
      </c>
      <c r="K310" s="434" t="s">
        <v>2773</v>
      </c>
      <c r="L310" s="435" t="s">
        <v>2774</v>
      </c>
      <c r="M310" s="435" t="s">
        <v>12</v>
      </c>
      <c r="N310" s="436">
        <v>209215.71208</v>
      </c>
      <c r="O310" s="437">
        <v>1111</v>
      </c>
      <c r="P310" s="438">
        <v>44805</v>
      </c>
    </row>
    <row r="311" spans="2:16" x14ac:dyDescent="0.25">
      <c r="H311" s="432">
        <v>8</v>
      </c>
      <c r="I311" s="433">
        <v>240</v>
      </c>
      <c r="J311" s="433" t="s">
        <v>2772</v>
      </c>
      <c r="K311" s="434" t="s">
        <v>2773</v>
      </c>
      <c r="L311" s="435" t="s">
        <v>2774</v>
      </c>
      <c r="M311" s="435" t="s">
        <v>12</v>
      </c>
      <c r="N311" s="436">
        <v>389313.66208000004</v>
      </c>
      <c r="O311" s="437">
        <v>1111</v>
      </c>
      <c r="P311" s="438">
        <v>44805</v>
      </c>
    </row>
    <row r="312" spans="2:16" x14ac:dyDescent="0.25">
      <c r="H312" s="432">
        <v>10</v>
      </c>
      <c r="I312" s="433">
        <v>350</v>
      </c>
      <c r="J312" s="433" t="s">
        <v>2785</v>
      </c>
      <c r="K312" s="434" t="s">
        <v>2745</v>
      </c>
      <c r="L312" s="435" t="s">
        <v>2786</v>
      </c>
      <c r="M312" s="435" t="s">
        <v>12</v>
      </c>
      <c r="N312" s="436">
        <v>410852.51359500003</v>
      </c>
      <c r="O312" s="437">
        <v>2997</v>
      </c>
      <c r="P312" s="438">
        <v>45627</v>
      </c>
    </row>
    <row r="313" spans="2:16" x14ac:dyDescent="0.25">
      <c r="H313" s="432">
        <v>6</v>
      </c>
      <c r="I313" s="433">
        <v>289</v>
      </c>
      <c r="J313" s="433" t="s">
        <v>2775</v>
      </c>
      <c r="K313" s="434" t="s">
        <v>2748</v>
      </c>
      <c r="L313" s="435" t="s">
        <v>2749</v>
      </c>
      <c r="M313" s="435" t="s">
        <v>12</v>
      </c>
      <c r="N313" s="436">
        <v>250662.81134500002</v>
      </c>
      <c r="O313" s="437">
        <v>2995</v>
      </c>
      <c r="P313" s="438">
        <v>45536</v>
      </c>
    </row>
    <row r="320" spans="2:16" x14ac:dyDescent="0.25">
      <c r="B320" s="223"/>
      <c r="K320" s="242"/>
    </row>
    <row r="321" spans="3:11" x14ac:dyDescent="0.25">
      <c r="D321" s="444"/>
      <c r="E321" s="306"/>
      <c r="F321" s="311"/>
      <c r="G321" s="312"/>
      <c r="H321" s="306"/>
      <c r="I321" s="90"/>
      <c r="K321" s="136"/>
    </row>
    <row r="322" spans="3:11" x14ac:dyDescent="0.25">
      <c r="D322" s="444"/>
      <c r="E322" s="306"/>
      <c r="F322" s="311"/>
      <c r="G322" s="312"/>
      <c r="H322" s="306"/>
      <c r="I322" s="90"/>
    </row>
    <row r="323" spans="3:11" x14ac:dyDescent="0.25">
      <c r="C323" s="305"/>
      <c r="D323" s="444"/>
      <c r="E323" s="306"/>
      <c r="F323" s="311"/>
      <c r="G323" s="312"/>
      <c r="H323" s="306"/>
      <c r="I323" s="90"/>
    </row>
    <row r="324" spans="3:11" x14ac:dyDescent="0.25">
      <c r="D324" s="102"/>
      <c r="E324" s="313"/>
      <c r="F324" s="311"/>
      <c r="G324" s="314"/>
      <c r="H324" s="205"/>
      <c r="I324" s="90"/>
    </row>
    <row r="325" spans="3:11" x14ac:dyDescent="0.25">
      <c r="D325" s="102"/>
      <c r="E325" s="313"/>
      <c r="F325" s="311"/>
      <c r="G325" s="314"/>
      <c r="H325" s="205"/>
      <c r="I325" s="90"/>
    </row>
    <row r="326" spans="3:11" x14ac:dyDescent="0.25">
      <c r="C326" s="305"/>
      <c r="D326" s="102"/>
      <c r="E326" s="313"/>
      <c r="F326" s="311"/>
      <c r="G326" s="314"/>
      <c r="H326" s="205"/>
      <c r="I326" s="90"/>
    </row>
    <row r="327" spans="3:11" x14ac:dyDescent="0.25">
      <c r="D327" s="102"/>
      <c r="E327" s="313"/>
      <c r="F327" s="311"/>
      <c r="G327" s="314"/>
      <c r="H327" s="205"/>
      <c r="I327" s="90"/>
    </row>
    <row r="328" spans="3:11" x14ac:dyDescent="0.25">
      <c r="D328" s="102"/>
      <c r="E328" s="313"/>
      <c r="F328" s="311"/>
      <c r="G328" s="314"/>
      <c r="H328" s="205"/>
      <c r="I328" s="90"/>
    </row>
    <row r="329" spans="3:11" x14ac:dyDescent="0.25">
      <c r="C329" s="304"/>
      <c r="D329" s="105"/>
      <c r="E329" s="128"/>
      <c r="F329" s="55"/>
      <c r="G329" s="137"/>
      <c r="H329" s="89"/>
      <c r="I329" s="90"/>
    </row>
    <row r="330" spans="3:11" x14ac:dyDescent="0.25">
      <c r="D330" s="105"/>
      <c r="E330" s="128"/>
      <c r="F330" s="55"/>
      <c r="G330" s="137"/>
      <c r="H330" s="89"/>
      <c r="I330" s="90"/>
    </row>
    <row r="331" spans="3:11" x14ac:dyDescent="0.25">
      <c r="D331" s="105"/>
      <c r="E331" s="128"/>
      <c r="F331" s="55"/>
      <c r="G331" s="137"/>
      <c r="H331" s="89"/>
      <c r="I331" s="90"/>
    </row>
    <row r="332" spans="3:11" x14ac:dyDescent="0.25">
      <c r="D332" s="105"/>
      <c r="E332" s="128"/>
      <c r="F332" s="55"/>
      <c r="G332" s="137"/>
      <c r="H332" s="89"/>
      <c r="I332" s="90"/>
    </row>
    <row r="333" spans="3:11" x14ac:dyDescent="0.25">
      <c r="D333" s="105"/>
      <c r="E333" s="128"/>
      <c r="F333" s="55"/>
      <c r="G333" s="137"/>
      <c r="H333" s="89"/>
      <c r="I333" s="90"/>
    </row>
    <row r="334" spans="3:11" x14ac:dyDescent="0.25">
      <c r="D334" s="105"/>
      <c r="E334" s="128"/>
      <c r="F334" s="55"/>
      <c r="G334" s="137"/>
      <c r="H334" s="89"/>
      <c r="I334" s="90"/>
    </row>
    <row r="335" spans="3:11" x14ac:dyDescent="0.25">
      <c r="D335" s="105"/>
      <c r="E335" s="128"/>
      <c r="F335" s="55"/>
      <c r="G335" s="137"/>
      <c r="H335" s="89"/>
      <c r="I335" s="90"/>
    </row>
    <row r="336" spans="3:11" x14ac:dyDescent="0.25">
      <c r="D336" s="105"/>
      <c r="E336" s="128"/>
      <c r="F336" s="55"/>
      <c r="G336" s="137"/>
      <c r="H336" s="89"/>
      <c r="I336" s="90"/>
    </row>
    <row r="337" spans="2:9" x14ac:dyDescent="0.25">
      <c r="E337" s="242"/>
      <c r="G337" s="136"/>
    </row>
    <row r="338" spans="2:9" x14ac:dyDescent="0.25">
      <c r="B338" s="223"/>
    </row>
    <row r="339" spans="2:9" x14ac:dyDescent="0.25">
      <c r="D339" s="444"/>
      <c r="E339" s="306"/>
      <c r="F339" s="311"/>
      <c r="G339" s="312"/>
      <c r="H339" s="306"/>
      <c r="I339" s="90"/>
    </row>
    <row r="340" spans="2:9" x14ac:dyDescent="0.25">
      <c r="D340" s="444"/>
      <c r="E340" s="306"/>
      <c r="F340" s="311"/>
      <c r="G340" s="312"/>
      <c r="H340" s="306"/>
    </row>
    <row r="341" spans="2:9" x14ac:dyDescent="0.25">
      <c r="C341" s="304"/>
      <c r="D341" s="444"/>
      <c r="E341" s="306"/>
      <c r="F341" s="311"/>
      <c r="G341" s="312"/>
      <c r="H341" s="306"/>
    </row>
    <row r="359" spans="5:7" x14ac:dyDescent="0.25">
      <c r="E359" s="242"/>
      <c r="G359" s="136"/>
    </row>
    <row r="360" spans="5:7" x14ac:dyDescent="0.25">
      <c r="G360" s="320"/>
    </row>
    <row r="407" ht="45.75" customHeight="1" x14ac:dyDescent="0.25"/>
    <row r="440" spans="8:8" x14ac:dyDescent="0.25">
      <c r="H440" s="217"/>
    </row>
    <row r="591" spans="8:8" x14ac:dyDescent="0.25">
      <c r="H591" s="217"/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01964-3E5B-4719-A18B-90259AF1440E}">
  <dimension ref="A1:P977"/>
  <sheetViews>
    <sheetView workbookViewId="0">
      <selection activeCell="J15" sqref="J15"/>
    </sheetView>
  </sheetViews>
  <sheetFormatPr baseColWidth="10" defaultRowHeight="15" x14ac:dyDescent="0.25"/>
  <cols>
    <col min="1" max="1" width="31.7109375" customWidth="1"/>
    <col min="2" max="2" width="15.85546875" customWidth="1"/>
    <col min="3" max="3" width="12" style="329" customWidth="1"/>
    <col min="4" max="4" width="14.5703125" customWidth="1"/>
    <col min="5" max="5" width="14.7109375" style="228" customWidth="1"/>
    <col min="6" max="6" width="15.140625" style="51" bestFit="1" customWidth="1"/>
    <col min="7" max="7" width="19.85546875" customWidth="1"/>
    <col min="8" max="8" width="14.85546875" customWidth="1"/>
    <col min="9" max="9" width="15.85546875" customWidth="1"/>
    <col min="10" max="10" width="22.140625" customWidth="1"/>
    <col min="11" max="11" width="21.28515625" customWidth="1"/>
    <col min="14" max="14" width="14.42578125" style="51" bestFit="1" customWidth="1"/>
  </cols>
  <sheetData>
    <row r="1" spans="1:14" ht="45.75" customHeight="1" thickTop="1" thickBot="1" x14ac:dyDescent="0.3">
      <c r="A1" s="326" t="s">
        <v>1626</v>
      </c>
      <c r="B1" s="223"/>
      <c r="C1" s="327"/>
      <c r="D1" s="223"/>
      <c r="E1" s="224"/>
      <c r="F1" s="328"/>
      <c r="G1" s="143"/>
      <c r="H1" s="143"/>
      <c r="I1" s="143"/>
    </row>
    <row r="2" spans="1:14" ht="16.5" thickTop="1" thickBot="1" x14ac:dyDescent="0.3"/>
    <row r="3" spans="1:14" ht="45.75" customHeight="1" thickBot="1" x14ac:dyDescent="0.3">
      <c r="A3" s="832" t="s">
        <v>1627</v>
      </c>
      <c r="B3" s="833"/>
      <c r="D3" s="242"/>
      <c r="G3" s="136"/>
    </row>
    <row r="4" spans="1:14" ht="16.5" thickTop="1" thickBot="1" x14ac:dyDescent="0.3"/>
    <row r="5" spans="1:14" ht="30.75" thickBot="1" x14ac:dyDescent="0.3">
      <c r="A5" s="330" t="s">
        <v>2</v>
      </c>
      <c r="B5" s="331" t="s">
        <v>3</v>
      </c>
      <c r="C5" s="332" t="s">
        <v>4</v>
      </c>
      <c r="D5" s="331" t="s">
        <v>5</v>
      </c>
      <c r="E5" s="333" t="s">
        <v>4</v>
      </c>
      <c r="F5" s="334" t="s">
        <v>6</v>
      </c>
      <c r="H5" s="143"/>
    </row>
    <row r="6" spans="1:14" ht="15.75" thickTop="1" x14ac:dyDescent="0.25">
      <c r="A6" s="61" t="s">
        <v>7</v>
      </c>
      <c r="B6" s="124">
        <v>123</v>
      </c>
      <c r="C6" s="160">
        <f>B6/B$15</f>
        <v>0.37962962962962965</v>
      </c>
      <c r="D6" s="110">
        <v>386</v>
      </c>
      <c r="E6" s="162">
        <f>D6/D$15</f>
        <v>0.27049754730203224</v>
      </c>
      <c r="F6" s="161"/>
      <c r="N6" s="150"/>
    </row>
    <row r="7" spans="1:14" x14ac:dyDescent="0.25">
      <c r="A7" s="72" t="s">
        <v>8</v>
      </c>
      <c r="B7" s="84">
        <v>67</v>
      </c>
      <c r="C7" s="162">
        <f>B7/B$15</f>
        <v>0.20679012345679013</v>
      </c>
      <c r="D7" s="111">
        <v>300</v>
      </c>
      <c r="E7" s="162">
        <f>D7/D$15</f>
        <v>0.21023125437981779</v>
      </c>
      <c r="F7" s="163"/>
      <c r="N7" s="150"/>
    </row>
    <row r="8" spans="1:14" x14ac:dyDescent="0.25">
      <c r="A8" s="72" t="s">
        <v>9</v>
      </c>
      <c r="B8" s="115">
        <v>35</v>
      </c>
      <c r="C8" s="162">
        <f>B8/B$15</f>
        <v>0.10802469135802469</v>
      </c>
      <c r="D8" s="112">
        <v>139</v>
      </c>
      <c r="E8" s="162">
        <f>D8/D$15</f>
        <v>9.740714786264891E-2</v>
      </c>
      <c r="F8" s="163"/>
      <c r="N8" s="150"/>
    </row>
    <row r="9" spans="1:14" x14ac:dyDescent="0.25">
      <c r="A9" s="335" t="s">
        <v>10</v>
      </c>
      <c r="B9" s="336">
        <f>SUM(B6:B8)</f>
        <v>225</v>
      </c>
      <c r="C9" s="337">
        <f>SUM(C6:C8)</f>
        <v>0.69444444444444453</v>
      </c>
      <c r="D9" s="338">
        <f>SUM(D6:D8)</f>
        <v>825</v>
      </c>
      <c r="E9" s="339">
        <f>SUM(E6:E8)</f>
        <v>0.57813594954449898</v>
      </c>
      <c r="F9" s="340">
        <v>0</v>
      </c>
      <c r="N9" s="150"/>
    </row>
    <row r="10" spans="1:14" x14ac:dyDescent="0.25">
      <c r="A10" s="84"/>
      <c r="B10" s="115"/>
      <c r="C10" s="129"/>
      <c r="D10" s="115"/>
      <c r="E10" s="130"/>
      <c r="F10" s="87"/>
      <c r="H10" s="149"/>
      <c r="N10" s="150"/>
    </row>
    <row r="11" spans="1:14" x14ac:dyDescent="0.25">
      <c r="A11" s="84" t="s">
        <v>11</v>
      </c>
      <c r="B11" s="115">
        <v>74</v>
      </c>
      <c r="C11" s="162">
        <f>B11/B$15</f>
        <v>0.22839506172839505</v>
      </c>
      <c r="D11" s="112">
        <v>462</v>
      </c>
      <c r="E11" s="162">
        <f>D11/D$15</f>
        <v>0.32375613174491941</v>
      </c>
      <c r="F11" s="170">
        <v>6110545.25</v>
      </c>
      <c r="H11" s="149"/>
      <c r="N11" s="150"/>
    </row>
    <row r="12" spans="1:14" x14ac:dyDescent="0.25">
      <c r="A12" s="84" t="s">
        <v>12</v>
      </c>
      <c r="B12" s="115">
        <v>25</v>
      </c>
      <c r="C12" s="162">
        <f>B12/B$15</f>
        <v>7.716049382716049E-2</v>
      </c>
      <c r="D12" s="112">
        <v>140</v>
      </c>
      <c r="E12" s="162">
        <f>D12/D$15</f>
        <v>9.8107918710581637E-2</v>
      </c>
      <c r="F12" s="171">
        <v>7017819.9199999999</v>
      </c>
      <c r="H12" s="149"/>
      <c r="N12" s="150"/>
    </row>
    <row r="13" spans="1:14" x14ac:dyDescent="0.25">
      <c r="A13" s="335" t="s">
        <v>13</v>
      </c>
      <c r="B13" s="336">
        <f>SUM(B11:B12)</f>
        <v>99</v>
      </c>
      <c r="C13" s="337">
        <f>SUM(C11:C12)</f>
        <v>0.30555555555555552</v>
      </c>
      <c r="D13" s="338">
        <f>SUM(D11:D12)</f>
        <v>602</v>
      </c>
      <c r="E13" s="339">
        <f>SUM(E11:E12)</f>
        <v>0.42186405045550102</v>
      </c>
      <c r="F13" s="341">
        <f>SUM(F11:F12)</f>
        <v>13128365.17</v>
      </c>
      <c r="H13" s="149"/>
      <c r="N13" s="150"/>
    </row>
    <row r="14" spans="1:14" x14ac:dyDescent="0.25">
      <c r="A14" s="94"/>
      <c r="B14" s="115"/>
      <c r="C14" s="85"/>
      <c r="D14" s="115"/>
      <c r="E14" s="86"/>
      <c r="F14" s="95"/>
      <c r="H14" s="149"/>
      <c r="N14" s="150"/>
    </row>
    <row r="15" spans="1:14" ht="30" x14ac:dyDescent="0.25">
      <c r="A15" s="342" t="s">
        <v>1628</v>
      </c>
      <c r="B15" s="343">
        <f>SUM(B9,B13)</f>
        <v>324</v>
      </c>
      <c r="C15" s="344">
        <f>SUM(C9,C13)</f>
        <v>1</v>
      </c>
      <c r="D15" s="343">
        <f>SUM(D9,D13)</f>
        <v>1427</v>
      </c>
      <c r="E15" s="344">
        <f>SUM(E9,E13)</f>
        <v>1</v>
      </c>
      <c r="F15" s="340">
        <f>SUM(F9,F13)</f>
        <v>13128365.17</v>
      </c>
      <c r="H15" s="149"/>
      <c r="N15" s="150"/>
    </row>
    <row r="16" spans="1:14" x14ac:dyDescent="0.25">
      <c r="A16" s="149"/>
      <c r="B16" s="345"/>
      <c r="C16" s="131"/>
      <c r="D16" s="346"/>
      <c r="E16" s="133"/>
      <c r="F16" s="347"/>
      <c r="H16" s="149"/>
      <c r="N16" s="150"/>
    </row>
    <row r="17" spans="1:16" ht="15.75" thickBot="1" x14ac:dyDescent="0.3">
      <c r="A17" s="149"/>
      <c r="B17" s="345"/>
      <c r="C17" s="131"/>
      <c r="D17" s="346"/>
      <c r="E17" s="133"/>
      <c r="F17" s="347"/>
      <c r="H17" s="149"/>
      <c r="N17" s="150"/>
    </row>
    <row r="18" spans="1:16" ht="45.75" customHeight="1" thickBot="1" x14ac:dyDescent="0.3">
      <c r="A18" s="348" t="s">
        <v>1629</v>
      </c>
      <c r="B18" s="50"/>
      <c r="C18" s="176"/>
      <c r="D18" s="9"/>
      <c r="E18" s="176"/>
      <c r="F18" s="10"/>
    </row>
    <row r="19" spans="1:16" ht="16.5" thickTop="1" thickBot="1" x14ac:dyDescent="0.3">
      <c r="A19" s="11"/>
      <c r="B19" s="12"/>
      <c r="C19" s="176"/>
      <c r="D19" s="9"/>
      <c r="E19" s="176"/>
      <c r="F19" s="10"/>
    </row>
    <row r="20" spans="1:16" ht="45.75" customHeight="1" thickTop="1" thickBot="1" x14ac:dyDescent="0.3">
      <c r="A20" s="349" t="s">
        <v>16</v>
      </c>
      <c r="B20" s="12"/>
      <c r="C20" s="176"/>
      <c r="D20" s="9"/>
      <c r="E20" s="176"/>
      <c r="F20" s="10"/>
      <c r="H20" s="350" t="s">
        <v>17</v>
      </c>
      <c r="I20" s="54"/>
    </row>
    <row r="21" spans="1:16" ht="16.5" thickTop="1" thickBot="1" x14ac:dyDescent="0.3">
      <c r="A21" s="11"/>
      <c r="B21" s="12"/>
      <c r="C21" s="176"/>
      <c r="D21" s="9"/>
      <c r="E21" s="178"/>
      <c r="F21" s="14"/>
    </row>
    <row r="22" spans="1:16" ht="45.75" customHeight="1" thickTop="1" thickBot="1" x14ac:dyDescent="0.3">
      <c r="A22" s="351" t="s">
        <v>2</v>
      </c>
      <c r="B22" s="352" t="s">
        <v>3</v>
      </c>
      <c r="C22" s="353" t="s">
        <v>4</v>
      </c>
      <c r="D22" s="352" t="s">
        <v>5</v>
      </c>
      <c r="E22" s="354" t="s">
        <v>4</v>
      </c>
      <c r="F22" s="355" t="s">
        <v>6</v>
      </c>
      <c r="G22" s="55"/>
      <c r="H22" s="356" t="s">
        <v>18</v>
      </c>
      <c r="I22" s="357" t="s">
        <v>19</v>
      </c>
      <c r="J22" s="358" t="s">
        <v>20</v>
      </c>
      <c r="K22" s="358" t="s">
        <v>21</v>
      </c>
      <c r="L22" s="358" t="s">
        <v>22</v>
      </c>
      <c r="M22" s="358" t="s">
        <v>23</v>
      </c>
      <c r="N22" s="359" t="s">
        <v>6</v>
      </c>
      <c r="O22" s="358" t="s">
        <v>24</v>
      </c>
      <c r="P22" s="360" t="s">
        <v>25</v>
      </c>
    </row>
    <row r="23" spans="1:16" ht="15.75" thickTop="1" x14ac:dyDescent="0.25">
      <c r="A23" s="61" t="s">
        <v>7</v>
      </c>
      <c r="B23" s="61">
        <v>2</v>
      </c>
      <c r="C23" s="62">
        <v>1</v>
      </c>
      <c r="D23" s="63">
        <v>17</v>
      </c>
      <c r="E23" s="62">
        <v>1</v>
      </c>
      <c r="F23" s="64"/>
      <c r="H23" s="65">
        <v>11</v>
      </c>
      <c r="I23" s="66">
        <v>405</v>
      </c>
      <c r="J23" s="66" t="s">
        <v>1630</v>
      </c>
      <c r="K23" s="67" t="s">
        <v>1631</v>
      </c>
      <c r="L23" s="68" t="s">
        <v>1632</v>
      </c>
      <c r="M23" s="68" t="s">
        <v>7</v>
      </c>
      <c r="N23" s="189">
        <v>0</v>
      </c>
      <c r="O23" s="70">
        <v>2271</v>
      </c>
      <c r="P23" s="71">
        <v>43862</v>
      </c>
    </row>
    <row r="24" spans="1:16" x14ac:dyDescent="0.25">
      <c r="A24" s="72" t="s">
        <v>8</v>
      </c>
      <c r="B24" s="72">
        <v>0</v>
      </c>
      <c r="C24" s="73">
        <v>0</v>
      </c>
      <c r="D24" s="74">
        <v>0</v>
      </c>
      <c r="E24" s="73">
        <v>0</v>
      </c>
      <c r="F24" s="75"/>
      <c r="H24" s="65">
        <v>6</v>
      </c>
      <c r="I24" s="66">
        <v>407</v>
      </c>
      <c r="J24" s="66" t="s">
        <v>1630</v>
      </c>
      <c r="K24" s="67" t="s">
        <v>1631</v>
      </c>
      <c r="L24" s="68" t="s">
        <v>1632</v>
      </c>
      <c r="M24" s="68" t="s">
        <v>7</v>
      </c>
      <c r="N24" s="189">
        <v>0</v>
      </c>
      <c r="O24" s="70">
        <v>2271</v>
      </c>
      <c r="P24" s="71">
        <v>43862</v>
      </c>
    </row>
    <row r="25" spans="1:16" x14ac:dyDescent="0.25">
      <c r="A25" s="72" t="s">
        <v>9</v>
      </c>
      <c r="B25" s="76">
        <v>0</v>
      </c>
      <c r="C25" s="73">
        <v>0</v>
      </c>
      <c r="D25" s="77">
        <v>0</v>
      </c>
      <c r="E25" s="73">
        <v>0</v>
      </c>
      <c r="F25" s="75"/>
      <c r="H25" s="361"/>
      <c r="I25" s="362"/>
      <c r="J25" s="362"/>
      <c r="K25" s="363"/>
      <c r="L25" s="364"/>
      <c r="M25" s="364"/>
      <c r="N25" s="365"/>
      <c r="O25" s="366"/>
      <c r="P25" s="367"/>
    </row>
    <row r="26" spans="1:16" x14ac:dyDescent="0.25">
      <c r="A26" s="335" t="s">
        <v>10</v>
      </c>
      <c r="B26" s="368">
        <v>2</v>
      </c>
      <c r="C26" s="337">
        <v>1</v>
      </c>
      <c r="D26" s="369">
        <v>17</v>
      </c>
      <c r="E26" s="339">
        <v>1</v>
      </c>
      <c r="F26" s="340">
        <v>0</v>
      </c>
      <c r="H26" s="194"/>
      <c r="I26" s="195"/>
      <c r="J26" s="195"/>
      <c r="K26" s="196"/>
      <c r="L26" s="197"/>
      <c r="M26" s="197"/>
      <c r="N26" s="370"/>
      <c r="O26" s="199"/>
      <c r="P26" s="200"/>
    </row>
    <row r="27" spans="1:16" x14ac:dyDescent="0.25">
      <c r="A27" s="84"/>
      <c r="B27" s="76"/>
      <c r="C27" s="85"/>
      <c r="D27" s="76"/>
      <c r="E27" s="86"/>
      <c r="F27" s="87"/>
      <c r="G27" s="99"/>
      <c r="H27" s="194"/>
      <c r="I27" s="195"/>
      <c r="J27" s="195"/>
      <c r="K27" s="196"/>
      <c r="L27" s="197"/>
      <c r="M27" s="197"/>
      <c r="N27" s="370"/>
      <c r="O27" s="199"/>
      <c r="P27" s="200"/>
    </row>
    <row r="28" spans="1:16" x14ac:dyDescent="0.25">
      <c r="A28" s="84" t="s">
        <v>11</v>
      </c>
      <c r="B28" s="76">
        <v>0</v>
      </c>
      <c r="C28" s="73">
        <v>0</v>
      </c>
      <c r="D28" s="77">
        <v>0</v>
      </c>
      <c r="E28" s="73">
        <v>0</v>
      </c>
      <c r="F28" s="75"/>
      <c r="H28" s="194"/>
      <c r="I28" s="195"/>
      <c r="J28" s="195"/>
      <c r="K28" s="196"/>
      <c r="L28" s="197"/>
      <c r="M28" s="197"/>
      <c r="N28" s="370"/>
      <c r="O28" s="199"/>
      <c r="P28" s="200"/>
    </row>
    <row r="29" spans="1:16" x14ac:dyDescent="0.25">
      <c r="A29" s="84" t="s">
        <v>12</v>
      </c>
      <c r="B29" s="76">
        <v>0</v>
      </c>
      <c r="C29" s="73">
        <v>0</v>
      </c>
      <c r="D29" s="77">
        <v>0</v>
      </c>
      <c r="E29" s="73">
        <v>0</v>
      </c>
      <c r="F29" s="75"/>
      <c r="H29" s="194"/>
      <c r="I29" s="195"/>
      <c r="J29" s="195"/>
      <c r="K29" s="196"/>
      <c r="L29" s="197"/>
      <c r="M29" s="197"/>
      <c r="N29" s="370"/>
      <c r="O29" s="199"/>
      <c r="P29" s="200"/>
    </row>
    <row r="30" spans="1:16" x14ac:dyDescent="0.25">
      <c r="A30" s="335" t="s">
        <v>13</v>
      </c>
      <c r="B30" s="368">
        <v>0</v>
      </c>
      <c r="C30" s="337">
        <v>0</v>
      </c>
      <c r="D30" s="369">
        <v>0</v>
      </c>
      <c r="E30" s="339">
        <v>0</v>
      </c>
      <c r="F30" s="340">
        <v>0</v>
      </c>
      <c r="H30" s="194"/>
      <c r="I30" s="195"/>
      <c r="J30" s="195"/>
      <c r="K30" s="196"/>
      <c r="L30" s="197"/>
      <c r="M30" s="197"/>
      <c r="N30" s="370"/>
      <c r="O30" s="199"/>
      <c r="P30" s="200"/>
    </row>
    <row r="31" spans="1:16" x14ac:dyDescent="0.25">
      <c r="A31" s="94"/>
      <c r="B31" s="76"/>
      <c r="C31" s="85"/>
      <c r="D31" s="76"/>
      <c r="E31" s="86"/>
      <c r="F31" s="87"/>
      <c r="H31" s="194"/>
      <c r="I31" s="195"/>
      <c r="J31" s="195"/>
      <c r="K31" s="196"/>
      <c r="L31" s="197"/>
      <c r="M31" s="197"/>
      <c r="N31" s="370"/>
      <c r="O31" s="199"/>
      <c r="P31" s="200"/>
    </row>
    <row r="32" spans="1:16" x14ac:dyDescent="0.25">
      <c r="A32" s="335" t="s">
        <v>33</v>
      </c>
      <c r="B32" s="368">
        <v>2</v>
      </c>
      <c r="C32" s="337">
        <v>1</v>
      </c>
      <c r="D32" s="369">
        <v>17</v>
      </c>
      <c r="E32" s="339">
        <v>1</v>
      </c>
      <c r="F32" s="340">
        <v>0</v>
      </c>
      <c r="G32" s="55"/>
      <c r="H32" s="194"/>
      <c r="I32" s="195"/>
      <c r="J32" s="195"/>
      <c r="K32" s="196"/>
      <c r="L32" s="197"/>
      <c r="M32" s="197"/>
      <c r="N32" s="370"/>
      <c r="O32" s="199"/>
      <c r="P32" s="200"/>
    </row>
    <row r="33" spans="1:16" ht="15.75" thickBot="1" x14ac:dyDescent="0.3">
      <c r="B33" s="55"/>
      <c r="C33" s="131"/>
      <c r="D33" s="132"/>
      <c r="E33" s="133"/>
      <c r="F33" s="134"/>
      <c r="G33" s="55"/>
      <c r="H33" s="194"/>
      <c r="I33" s="195"/>
      <c r="J33" s="195"/>
      <c r="K33" s="196"/>
      <c r="L33" s="197"/>
      <c r="M33" s="197"/>
      <c r="N33" s="370"/>
      <c r="O33" s="199"/>
      <c r="P33" s="200"/>
    </row>
    <row r="34" spans="1:16" ht="45.75" customHeight="1" thickBot="1" x14ac:dyDescent="0.3">
      <c r="A34" s="348" t="s">
        <v>1633</v>
      </c>
      <c r="B34" s="50"/>
      <c r="C34" s="176"/>
      <c r="D34" s="9"/>
      <c r="E34" s="176"/>
      <c r="F34" s="10"/>
    </row>
    <row r="35" spans="1:16" ht="16.5" thickTop="1" thickBot="1" x14ac:dyDescent="0.3">
      <c r="A35" s="11"/>
      <c r="B35" s="12"/>
      <c r="C35" s="176"/>
      <c r="D35" s="9"/>
      <c r="E35" s="176"/>
      <c r="F35" s="10"/>
    </row>
    <row r="36" spans="1:16" ht="45.75" customHeight="1" thickTop="1" thickBot="1" x14ac:dyDescent="0.3">
      <c r="A36" s="349" t="s">
        <v>16</v>
      </c>
      <c r="B36" s="12"/>
      <c r="C36" s="176"/>
      <c r="D36" s="9"/>
      <c r="E36" s="176"/>
      <c r="F36" s="10"/>
      <c r="H36" s="350" t="s">
        <v>17</v>
      </c>
      <c r="I36" s="54"/>
    </row>
    <row r="37" spans="1:16" ht="16.5" thickTop="1" thickBot="1" x14ac:dyDescent="0.3">
      <c r="A37" s="11"/>
      <c r="B37" s="12"/>
      <c r="C37" s="176"/>
      <c r="D37" s="9"/>
      <c r="E37" s="178"/>
      <c r="F37" s="14"/>
    </row>
    <row r="38" spans="1:16" ht="45.75" customHeight="1" thickTop="1" thickBot="1" x14ac:dyDescent="0.3">
      <c r="A38" s="351" t="s">
        <v>2</v>
      </c>
      <c r="B38" s="352" t="s">
        <v>3</v>
      </c>
      <c r="C38" s="353" t="s">
        <v>4</v>
      </c>
      <c r="D38" s="352" t="s">
        <v>5</v>
      </c>
      <c r="E38" s="354" t="s">
        <v>4</v>
      </c>
      <c r="F38" s="355" t="s">
        <v>6</v>
      </c>
      <c r="G38" s="55"/>
      <c r="H38" s="356" t="s">
        <v>18</v>
      </c>
      <c r="I38" s="357" t="s">
        <v>19</v>
      </c>
      <c r="J38" s="358" t="s">
        <v>20</v>
      </c>
      <c r="K38" s="358" t="s">
        <v>21</v>
      </c>
      <c r="L38" s="358" t="s">
        <v>22</v>
      </c>
      <c r="M38" s="358" t="s">
        <v>23</v>
      </c>
      <c r="N38" s="359" t="s">
        <v>6</v>
      </c>
      <c r="O38" s="358" t="s">
        <v>24</v>
      </c>
      <c r="P38" s="360" t="s">
        <v>25</v>
      </c>
    </row>
    <row r="39" spans="1:16" ht="15.75" thickTop="1" x14ac:dyDescent="0.25">
      <c r="A39" s="61" t="s">
        <v>7</v>
      </c>
      <c r="B39" s="61">
        <v>1</v>
      </c>
      <c r="C39" s="62">
        <v>1</v>
      </c>
      <c r="D39" s="63">
        <v>11</v>
      </c>
      <c r="E39" s="62">
        <v>1</v>
      </c>
      <c r="F39" s="64"/>
      <c r="H39" s="65">
        <v>11</v>
      </c>
      <c r="I39" s="66">
        <v>18</v>
      </c>
      <c r="J39" s="66" t="s">
        <v>1634</v>
      </c>
      <c r="K39" s="67" t="s">
        <v>1635</v>
      </c>
      <c r="L39" s="68" t="s">
        <v>1636</v>
      </c>
      <c r="M39" s="68" t="s">
        <v>7</v>
      </c>
      <c r="N39" s="189">
        <v>0</v>
      </c>
      <c r="O39" s="70">
        <v>2015</v>
      </c>
      <c r="P39" s="71">
        <v>43862</v>
      </c>
    </row>
    <row r="40" spans="1:16" x14ac:dyDescent="0.25">
      <c r="A40" s="72" t="s">
        <v>8</v>
      </c>
      <c r="B40" s="72">
        <v>0</v>
      </c>
      <c r="C40" s="73">
        <v>0</v>
      </c>
      <c r="D40" s="74">
        <v>0</v>
      </c>
      <c r="E40" s="73">
        <v>0</v>
      </c>
      <c r="F40" s="75"/>
      <c r="H40" s="361"/>
      <c r="I40" s="362"/>
      <c r="J40" s="362"/>
      <c r="K40" s="363"/>
      <c r="L40" s="364"/>
      <c r="M40" s="364"/>
      <c r="N40" s="365"/>
      <c r="O40" s="366"/>
      <c r="P40" s="367"/>
    </row>
    <row r="41" spans="1:16" x14ac:dyDescent="0.25">
      <c r="A41" s="72" t="s">
        <v>9</v>
      </c>
      <c r="B41" s="72">
        <v>0</v>
      </c>
      <c r="C41" s="73">
        <v>0</v>
      </c>
      <c r="D41" s="77">
        <v>0</v>
      </c>
      <c r="E41" s="73">
        <v>0</v>
      </c>
      <c r="F41" s="75"/>
      <c r="H41" s="194"/>
      <c r="I41" s="195"/>
      <c r="J41" s="195"/>
      <c r="K41" s="196"/>
      <c r="L41" s="197"/>
      <c r="M41" s="197"/>
      <c r="N41" s="370"/>
      <c r="O41" s="199"/>
      <c r="P41" s="200"/>
    </row>
    <row r="42" spans="1:16" x14ac:dyDescent="0.25">
      <c r="A42" s="335" t="s">
        <v>10</v>
      </c>
      <c r="B42" s="371">
        <v>1</v>
      </c>
      <c r="C42" s="337">
        <v>1</v>
      </c>
      <c r="D42" s="369">
        <v>11</v>
      </c>
      <c r="E42" s="339">
        <v>0</v>
      </c>
      <c r="F42" s="340">
        <v>0</v>
      </c>
      <c r="H42" s="194"/>
      <c r="I42" s="195"/>
      <c r="J42" s="195"/>
      <c r="K42" s="196"/>
      <c r="L42" s="197"/>
      <c r="M42" s="197"/>
      <c r="N42" s="370"/>
      <c r="O42" s="199"/>
      <c r="P42" s="200"/>
    </row>
    <row r="43" spans="1:16" x14ac:dyDescent="0.25">
      <c r="A43" s="84"/>
      <c r="B43" s="76"/>
      <c r="C43" s="85"/>
      <c r="D43" s="76"/>
      <c r="E43" s="86"/>
      <c r="F43" s="87"/>
      <c r="G43" s="99"/>
      <c r="H43" s="194"/>
      <c r="I43" s="195"/>
      <c r="J43" s="195"/>
      <c r="K43" s="196"/>
      <c r="L43" s="197"/>
      <c r="M43" s="197"/>
      <c r="N43" s="370"/>
      <c r="O43" s="199"/>
      <c r="P43" s="200"/>
    </row>
    <row r="44" spans="1:16" x14ac:dyDescent="0.25">
      <c r="A44" s="84" t="s">
        <v>11</v>
      </c>
      <c r="B44" s="76">
        <v>0</v>
      </c>
      <c r="C44" s="372">
        <v>0</v>
      </c>
      <c r="D44" s="77">
        <v>0</v>
      </c>
      <c r="E44" s="73">
        <v>0</v>
      </c>
      <c r="F44" s="75"/>
      <c r="H44" s="194"/>
      <c r="I44" s="195"/>
      <c r="J44" s="195"/>
      <c r="K44" s="196"/>
      <c r="L44" s="197"/>
      <c r="M44" s="197"/>
      <c r="N44" s="370"/>
      <c r="O44" s="199"/>
      <c r="P44" s="200"/>
    </row>
    <row r="45" spans="1:16" x14ac:dyDescent="0.25">
      <c r="A45" s="84" t="s">
        <v>12</v>
      </c>
      <c r="B45" s="76">
        <v>0</v>
      </c>
      <c r="C45" s="73">
        <v>0</v>
      </c>
      <c r="D45" s="77">
        <v>0</v>
      </c>
      <c r="E45" s="73">
        <v>0</v>
      </c>
      <c r="F45" s="75"/>
      <c r="H45" s="194"/>
      <c r="I45" s="195"/>
      <c r="J45" s="195"/>
      <c r="K45" s="196"/>
      <c r="L45" s="197"/>
      <c r="M45" s="197"/>
      <c r="N45" s="370"/>
      <c r="O45" s="199"/>
      <c r="P45" s="200"/>
    </row>
    <row r="46" spans="1:16" x14ac:dyDescent="0.25">
      <c r="A46" s="335" t="s">
        <v>13</v>
      </c>
      <c r="B46" s="368">
        <v>0</v>
      </c>
      <c r="C46" s="337">
        <v>0</v>
      </c>
      <c r="D46" s="369">
        <v>0</v>
      </c>
      <c r="E46" s="339">
        <v>0</v>
      </c>
      <c r="F46" s="340">
        <v>0</v>
      </c>
      <c r="H46" s="194"/>
      <c r="I46" s="195"/>
      <c r="J46" s="195"/>
      <c r="K46" s="196"/>
      <c r="L46" s="197"/>
      <c r="M46" s="197"/>
      <c r="N46" s="370"/>
      <c r="O46" s="199"/>
      <c r="P46" s="200"/>
    </row>
    <row r="47" spans="1:16" x14ac:dyDescent="0.25">
      <c r="A47" s="94"/>
      <c r="B47" s="76"/>
      <c r="C47" s="85"/>
      <c r="D47" s="76"/>
      <c r="E47" s="86"/>
      <c r="F47" s="87"/>
      <c r="H47" s="194"/>
      <c r="I47" s="195"/>
      <c r="J47" s="195"/>
      <c r="K47" s="196"/>
      <c r="L47" s="197"/>
      <c r="M47" s="197"/>
      <c r="N47" s="370"/>
      <c r="O47" s="199"/>
      <c r="P47" s="200"/>
    </row>
    <row r="48" spans="1:16" x14ac:dyDescent="0.25">
      <c r="A48" s="335" t="s">
        <v>33</v>
      </c>
      <c r="B48" s="368">
        <v>1</v>
      </c>
      <c r="C48" s="337">
        <v>1</v>
      </c>
      <c r="D48" s="369">
        <v>11</v>
      </c>
      <c r="E48" s="339">
        <v>1</v>
      </c>
      <c r="F48" s="340">
        <v>0</v>
      </c>
      <c r="G48" s="55"/>
      <c r="H48" s="194"/>
      <c r="I48" s="195"/>
      <c r="J48" s="195"/>
      <c r="K48" s="196"/>
      <c r="L48" s="197"/>
      <c r="M48" s="197"/>
      <c r="N48" s="370"/>
      <c r="O48" s="199"/>
      <c r="P48" s="200"/>
    </row>
    <row r="49" spans="1:16" ht="15.75" thickBot="1" x14ac:dyDescent="0.3">
      <c r="B49" s="55"/>
      <c r="C49" s="131"/>
      <c r="D49" s="132"/>
      <c r="E49" s="133"/>
      <c r="F49" s="134"/>
      <c r="G49" s="55"/>
      <c r="H49" s="194"/>
      <c r="I49" s="195"/>
      <c r="J49" s="195"/>
      <c r="K49" s="196"/>
      <c r="L49" s="197"/>
      <c r="M49" s="197"/>
      <c r="N49" s="370"/>
      <c r="O49" s="199"/>
      <c r="P49" s="200"/>
    </row>
    <row r="50" spans="1:16" ht="45.75" customHeight="1" thickBot="1" x14ac:dyDescent="0.3">
      <c r="A50" s="348" t="s">
        <v>1637</v>
      </c>
      <c r="B50" s="50"/>
      <c r="C50" s="176"/>
      <c r="D50" s="9"/>
      <c r="E50" s="176"/>
      <c r="F50" s="10"/>
    </row>
    <row r="51" spans="1:16" ht="16.5" thickTop="1" thickBot="1" x14ac:dyDescent="0.3">
      <c r="A51" s="11"/>
      <c r="B51" s="12"/>
      <c r="C51" s="176"/>
      <c r="D51" s="9"/>
      <c r="E51" s="176"/>
      <c r="F51" s="10"/>
    </row>
    <row r="52" spans="1:16" ht="45.75" customHeight="1" thickTop="1" thickBot="1" x14ac:dyDescent="0.3">
      <c r="A52" s="349" t="s">
        <v>16</v>
      </c>
      <c r="B52" s="12"/>
      <c r="C52" s="176"/>
      <c r="D52" s="9"/>
      <c r="E52" s="176"/>
      <c r="F52" s="10"/>
      <c r="H52" s="350" t="s">
        <v>17</v>
      </c>
      <c r="I52" s="54"/>
    </row>
    <row r="53" spans="1:16" ht="16.5" thickTop="1" thickBot="1" x14ac:dyDescent="0.3">
      <c r="A53" s="11"/>
      <c r="B53" s="12"/>
      <c r="C53" s="176"/>
      <c r="D53" s="9"/>
      <c r="E53" s="178"/>
      <c r="F53" s="14"/>
    </row>
    <row r="54" spans="1:16" ht="45.75" customHeight="1" thickTop="1" thickBot="1" x14ac:dyDescent="0.3">
      <c r="A54" s="351" t="s">
        <v>2</v>
      </c>
      <c r="B54" s="352" t="s">
        <v>3</v>
      </c>
      <c r="C54" s="353" t="s">
        <v>4</v>
      </c>
      <c r="D54" s="352" t="s">
        <v>5</v>
      </c>
      <c r="E54" s="354" t="s">
        <v>4</v>
      </c>
      <c r="F54" s="355" t="s">
        <v>6</v>
      </c>
      <c r="G54" s="55"/>
      <c r="H54" s="356" t="s">
        <v>18</v>
      </c>
      <c r="I54" s="357" t="s">
        <v>19</v>
      </c>
      <c r="J54" s="358" t="s">
        <v>20</v>
      </c>
      <c r="K54" s="358" t="s">
        <v>21</v>
      </c>
      <c r="L54" s="358" t="s">
        <v>22</v>
      </c>
      <c r="M54" s="358" t="s">
        <v>23</v>
      </c>
      <c r="N54" s="359" t="s">
        <v>6</v>
      </c>
      <c r="O54" s="358" t="s">
        <v>24</v>
      </c>
      <c r="P54" s="360" t="s">
        <v>25</v>
      </c>
    </row>
    <row r="55" spans="1:16" ht="15.75" thickTop="1" x14ac:dyDescent="0.25">
      <c r="A55" s="61" t="s">
        <v>7</v>
      </c>
      <c r="B55" s="61">
        <v>1</v>
      </c>
      <c r="C55" s="62">
        <v>1</v>
      </c>
      <c r="D55" s="63">
        <v>10</v>
      </c>
      <c r="E55" s="62">
        <v>1</v>
      </c>
      <c r="F55" s="64"/>
      <c r="H55" s="65">
        <v>10</v>
      </c>
      <c r="I55" s="66">
        <v>6</v>
      </c>
      <c r="J55" s="66" t="s">
        <v>1638</v>
      </c>
      <c r="K55" s="67" t="s">
        <v>1639</v>
      </c>
      <c r="L55" s="68" t="s">
        <v>1640</v>
      </c>
      <c r="M55" s="68" t="s">
        <v>7</v>
      </c>
      <c r="N55" s="189">
        <v>0</v>
      </c>
      <c r="O55" s="70">
        <v>2263</v>
      </c>
      <c r="P55" s="71">
        <v>43955</v>
      </c>
    </row>
    <row r="56" spans="1:16" x14ac:dyDescent="0.25">
      <c r="A56" s="72" t="s">
        <v>8</v>
      </c>
      <c r="B56" s="72">
        <v>0</v>
      </c>
      <c r="C56" s="73">
        <v>0</v>
      </c>
      <c r="D56" s="74">
        <v>0</v>
      </c>
      <c r="E56" s="176">
        <v>0</v>
      </c>
      <c r="F56" s="75"/>
      <c r="H56" s="361"/>
      <c r="I56" s="362"/>
      <c r="J56" s="362"/>
      <c r="K56" s="363"/>
      <c r="L56" s="364"/>
      <c r="M56" s="364"/>
      <c r="N56" s="365"/>
      <c r="O56" s="366"/>
      <c r="P56" s="367"/>
    </row>
    <row r="57" spans="1:16" x14ac:dyDescent="0.25">
      <c r="A57" s="72" t="s">
        <v>9</v>
      </c>
      <c r="B57" s="72">
        <v>0</v>
      </c>
      <c r="C57" s="73">
        <v>0</v>
      </c>
      <c r="D57" s="74">
        <v>0</v>
      </c>
      <c r="E57" s="73">
        <v>0</v>
      </c>
      <c r="F57" s="75"/>
      <c r="H57" s="194"/>
      <c r="I57" s="195"/>
      <c r="J57" s="195"/>
      <c r="K57" s="196"/>
      <c r="L57" s="197"/>
      <c r="M57" s="197"/>
      <c r="N57" s="370"/>
      <c r="O57" s="199"/>
      <c r="P57" s="200"/>
    </row>
    <row r="58" spans="1:16" x14ac:dyDescent="0.25">
      <c r="A58" s="335" t="s">
        <v>10</v>
      </c>
      <c r="B58" s="371">
        <v>0</v>
      </c>
      <c r="C58" s="373">
        <v>0</v>
      </c>
      <c r="D58" s="369">
        <v>10</v>
      </c>
      <c r="E58" s="373">
        <v>0</v>
      </c>
      <c r="F58" s="340">
        <v>0</v>
      </c>
      <c r="H58" s="194"/>
      <c r="I58" s="195"/>
      <c r="J58" s="195"/>
      <c r="K58" s="196"/>
      <c r="L58" s="197"/>
      <c r="M58" s="197"/>
      <c r="N58" s="370"/>
      <c r="O58" s="199"/>
      <c r="P58" s="200"/>
    </row>
    <row r="59" spans="1:16" x14ac:dyDescent="0.25">
      <c r="A59" s="84"/>
      <c r="B59" s="76"/>
      <c r="C59" s="85"/>
      <c r="D59" s="76"/>
      <c r="E59" s="86"/>
      <c r="F59" s="87"/>
      <c r="G59" s="99"/>
      <c r="H59" s="194"/>
      <c r="I59" s="195"/>
      <c r="J59" s="195"/>
      <c r="K59" s="196"/>
      <c r="L59" s="197"/>
      <c r="M59" s="197"/>
      <c r="N59" s="370"/>
      <c r="O59" s="199"/>
      <c r="P59" s="200"/>
    </row>
    <row r="60" spans="1:16" x14ac:dyDescent="0.25">
      <c r="A60" s="84" t="s">
        <v>11</v>
      </c>
      <c r="B60" s="76">
        <v>0</v>
      </c>
      <c r="C60" s="73">
        <v>0</v>
      </c>
      <c r="D60" s="77">
        <v>0</v>
      </c>
      <c r="E60" s="73">
        <v>0</v>
      </c>
      <c r="F60" s="75"/>
      <c r="H60" s="194"/>
      <c r="I60" s="195"/>
      <c r="J60" s="195"/>
      <c r="K60" s="196"/>
      <c r="L60" s="197"/>
      <c r="M60" s="197"/>
      <c r="N60" s="370"/>
      <c r="O60" s="199"/>
      <c r="P60" s="200"/>
    </row>
    <row r="61" spans="1:16" x14ac:dyDescent="0.25">
      <c r="A61" s="84" t="s">
        <v>12</v>
      </c>
      <c r="B61" s="76">
        <v>0</v>
      </c>
      <c r="C61" s="73">
        <v>0</v>
      </c>
      <c r="D61" s="77">
        <v>0</v>
      </c>
      <c r="E61" s="73">
        <v>0</v>
      </c>
      <c r="F61" s="75"/>
      <c r="H61" s="194"/>
      <c r="I61" s="195"/>
      <c r="J61" s="195"/>
      <c r="K61" s="196"/>
      <c r="L61" s="197"/>
      <c r="M61" s="197"/>
      <c r="N61" s="370"/>
      <c r="O61" s="199"/>
      <c r="P61" s="200"/>
    </row>
    <row r="62" spans="1:16" x14ac:dyDescent="0.25">
      <c r="A62" s="335" t="s">
        <v>13</v>
      </c>
      <c r="B62" s="76">
        <v>0</v>
      </c>
      <c r="C62" s="73">
        <v>0</v>
      </c>
      <c r="D62" s="77">
        <v>0</v>
      </c>
      <c r="E62" s="339">
        <v>0</v>
      </c>
      <c r="F62" s="340">
        <v>0</v>
      </c>
      <c r="H62" s="194"/>
      <c r="I62" s="195"/>
      <c r="J62" s="195"/>
      <c r="K62" s="196"/>
      <c r="L62" s="197"/>
      <c r="M62" s="197"/>
      <c r="N62" s="370"/>
      <c r="O62" s="199"/>
      <c r="P62" s="200"/>
    </row>
    <row r="63" spans="1:16" x14ac:dyDescent="0.25">
      <c r="A63" s="94"/>
      <c r="B63" s="76"/>
      <c r="C63" s="85"/>
      <c r="D63" s="76"/>
      <c r="E63" s="86"/>
      <c r="F63" s="87"/>
      <c r="H63" s="194"/>
      <c r="I63" s="195"/>
      <c r="J63" s="195"/>
      <c r="K63" s="196"/>
      <c r="L63" s="197"/>
      <c r="M63" s="197"/>
      <c r="N63" s="370"/>
      <c r="O63" s="199"/>
      <c r="P63" s="200"/>
    </row>
    <row r="64" spans="1:16" x14ac:dyDescent="0.25">
      <c r="A64" s="335" t="s">
        <v>33</v>
      </c>
      <c r="B64" s="368">
        <v>1</v>
      </c>
      <c r="C64" s="337">
        <v>1</v>
      </c>
      <c r="D64" s="369">
        <v>10</v>
      </c>
      <c r="E64" s="339">
        <v>1</v>
      </c>
      <c r="F64" s="340">
        <v>0</v>
      </c>
      <c r="G64" s="55"/>
      <c r="H64" s="194"/>
      <c r="I64" s="195"/>
      <c r="J64" s="195"/>
      <c r="K64" s="196"/>
      <c r="L64" s="197"/>
      <c r="M64" s="197"/>
      <c r="N64" s="370"/>
      <c r="O64" s="199"/>
      <c r="P64" s="200"/>
    </row>
    <row r="65" spans="1:16" ht="15.75" thickBot="1" x14ac:dyDescent="0.3">
      <c r="A65" s="174"/>
      <c r="B65" s="11"/>
      <c r="C65" s="139"/>
      <c r="D65" s="140"/>
      <c r="E65" s="139"/>
      <c r="F65" s="141"/>
      <c r="G65" s="142"/>
      <c r="H65" s="143"/>
    </row>
    <row r="66" spans="1:16" ht="45.75" customHeight="1" thickBot="1" x14ac:dyDescent="0.3">
      <c r="A66" s="348" t="s">
        <v>1641</v>
      </c>
      <c r="B66" s="50"/>
      <c r="C66" s="176"/>
      <c r="D66" s="9"/>
      <c r="E66" s="176"/>
      <c r="F66" s="10"/>
    </row>
    <row r="67" spans="1:16" ht="16.5" thickTop="1" thickBot="1" x14ac:dyDescent="0.3">
      <c r="A67" s="11"/>
      <c r="B67" s="12"/>
      <c r="C67" s="176"/>
      <c r="D67" s="9"/>
      <c r="E67" s="176"/>
      <c r="F67" s="10"/>
    </row>
    <row r="68" spans="1:16" ht="45.75" customHeight="1" thickTop="1" thickBot="1" x14ac:dyDescent="0.3">
      <c r="A68" s="349" t="s">
        <v>16</v>
      </c>
      <c r="B68" s="12"/>
      <c r="C68" s="176"/>
      <c r="D68" s="9"/>
      <c r="E68" s="176"/>
      <c r="F68" s="10"/>
      <c r="H68" s="350" t="s">
        <v>17</v>
      </c>
      <c r="I68" s="54"/>
    </row>
    <row r="69" spans="1:16" ht="16.5" thickTop="1" thickBot="1" x14ac:dyDescent="0.3">
      <c r="A69" s="11"/>
      <c r="B69" s="12"/>
      <c r="C69" s="176"/>
      <c r="D69" s="9"/>
      <c r="E69" s="178"/>
      <c r="F69" s="14"/>
    </row>
    <row r="70" spans="1:16" ht="45.75" customHeight="1" thickTop="1" thickBot="1" x14ac:dyDescent="0.3">
      <c r="A70" s="351" t="s">
        <v>2</v>
      </c>
      <c r="B70" s="352" t="s">
        <v>3</v>
      </c>
      <c r="C70" s="353" t="s">
        <v>4</v>
      </c>
      <c r="D70" s="352" t="s">
        <v>5</v>
      </c>
      <c r="E70" s="354" t="s">
        <v>4</v>
      </c>
      <c r="F70" s="355" t="s">
        <v>6</v>
      </c>
      <c r="G70" s="55"/>
      <c r="H70" s="356" t="s">
        <v>18</v>
      </c>
      <c r="I70" s="357" t="s">
        <v>19</v>
      </c>
      <c r="J70" s="358" t="s">
        <v>20</v>
      </c>
      <c r="K70" s="358" t="s">
        <v>21</v>
      </c>
      <c r="L70" s="358" t="s">
        <v>22</v>
      </c>
      <c r="M70" s="358" t="s">
        <v>23</v>
      </c>
      <c r="N70" s="359" t="s">
        <v>6</v>
      </c>
      <c r="O70" s="358" t="s">
        <v>24</v>
      </c>
      <c r="P70" s="360" t="s">
        <v>25</v>
      </c>
    </row>
    <row r="71" spans="1:16" ht="15.75" thickTop="1" x14ac:dyDescent="0.25">
      <c r="A71" s="61" t="s">
        <v>7</v>
      </c>
      <c r="B71" s="61">
        <v>45</v>
      </c>
      <c r="C71" s="62">
        <f>B71/B$80</f>
        <v>0.81818181818181823</v>
      </c>
      <c r="D71" s="63">
        <f>SUM(H71:H115)</f>
        <v>134</v>
      </c>
      <c r="E71" s="62">
        <f>D71/D$80</f>
        <v>0.85897435897435892</v>
      </c>
      <c r="F71" s="64"/>
      <c r="H71" s="65">
        <v>2</v>
      </c>
      <c r="I71" s="66" t="s">
        <v>1642</v>
      </c>
      <c r="J71" s="66" t="s">
        <v>1642</v>
      </c>
      <c r="K71" s="67" t="s">
        <v>1643</v>
      </c>
      <c r="L71" s="66" t="s">
        <v>1642</v>
      </c>
      <c r="M71" s="68" t="s">
        <v>7</v>
      </c>
      <c r="N71" s="69">
        <v>0</v>
      </c>
      <c r="O71" s="70">
        <v>1160</v>
      </c>
      <c r="P71" s="71">
        <v>45139</v>
      </c>
    </row>
    <row r="72" spans="1:16" x14ac:dyDescent="0.25">
      <c r="A72" s="72" t="s">
        <v>8</v>
      </c>
      <c r="B72" s="72">
        <v>11</v>
      </c>
      <c r="C72" s="113">
        <f>B72/B$80</f>
        <v>0.2</v>
      </c>
      <c r="D72" s="74">
        <f>SUM(H116:H126)</f>
        <v>22</v>
      </c>
      <c r="E72" s="113">
        <f>D72/D$80</f>
        <v>0.14102564102564102</v>
      </c>
      <c r="F72" s="75"/>
      <c r="H72" s="65">
        <v>2</v>
      </c>
      <c r="I72" s="66" t="s">
        <v>1642</v>
      </c>
      <c r="J72" s="66" t="s">
        <v>1642</v>
      </c>
      <c r="K72" s="67" t="s">
        <v>1643</v>
      </c>
      <c r="L72" s="66" t="s">
        <v>1642</v>
      </c>
      <c r="M72" s="68" t="s">
        <v>7</v>
      </c>
      <c r="N72" s="69">
        <v>0</v>
      </c>
      <c r="O72" s="70">
        <v>1160</v>
      </c>
      <c r="P72" s="71">
        <v>45139</v>
      </c>
    </row>
    <row r="73" spans="1:16" x14ac:dyDescent="0.25">
      <c r="A73" s="72" t="s">
        <v>9</v>
      </c>
      <c r="B73" s="76">
        <v>0</v>
      </c>
      <c r="C73" s="73">
        <v>0</v>
      </c>
      <c r="D73" s="77">
        <v>0</v>
      </c>
      <c r="E73" s="73">
        <v>0</v>
      </c>
      <c r="F73" s="75"/>
      <c r="H73" s="65">
        <v>2</v>
      </c>
      <c r="I73" s="66" t="s">
        <v>1642</v>
      </c>
      <c r="J73" s="66" t="s">
        <v>1642</v>
      </c>
      <c r="K73" s="67" t="s">
        <v>1643</v>
      </c>
      <c r="L73" s="66" t="s">
        <v>1642</v>
      </c>
      <c r="M73" s="68" t="s">
        <v>7</v>
      </c>
      <c r="N73" s="69">
        <v>0</v>
      </c>
      <c r="O73" s="70">
        <v>1160</v>
      </c>
      <c r="P73" s="71">
        <v>45139</v>
      </c>
    </row>
    <row r="74" spans="1:16" x14ac:dyDescent="0.25">
      <c r="A74" s="335" t="s">
        <v>10</v>
      </c>
      <c r="B74" s="368">
        <f>SUM(B71:B73)</f>
        <v>56</v>
      </c>
      <c r="C74" s="337">
        <f>SUM(C71:C73)</f>
        <v>1.0181818181818183</v>
      </c>
      <c r="D74" s="369">
        <f>SUM(D71:D73)</f>
        <v>156</v>
      </c>
      <c r="E74" s="339">
        <f>SUM(E71:E73)</f>
        <v>1</v>
      </c>
      <c r="F74" s="340"/>
      <c r="H74" s="65">
        <v>2</v>
      </c>
      <c r="I74" s="66" t="s">
        <v>1642</v>
      </c>
      <c r="J74" s="66" t="s">
        <v>1642</v>
      </c>
      <c r="K74" s="67" t="s">
        <v>1643</v>
      </c>
      <c r="L74" s="66" t="s">
        <v>1642</v>
      </c>
      <c r="M74" s="68" t="s">
        <v>7</v>
      </c>
      <c r="N74" s="69">
        <v>0</v>
      </c>
      <c r="O74" s="70">
        <v>1067</v>
      </c>
      <c r="P74" s="71">
        <v>44440</v>
      </c>
    </row>
    <row r="75" spans="1:16" x14ac:dyDescent="0.25">
      <c r="A75" s="84"/>
      <c r="B75" s="76"/>
      <c r="C75" s="85"/>
      <c r="D75" s="76"/>
      <c r="E75" s="86"/>
      <c r="F75" s="87"/>
      <c r="G75" s="99"/>
      <c r="H75" s="65">
        <v>2</v>
      </c>
      <c r="I75" s="66" t="s">
        <v>1642</v>
      </c>
      <c r="J75" s="66" t="s">
        <v>1642</v>
      </c>
      <c r="K75" s="67" t="s">
        <v>1643</v>
      </c>
      <c r="L75" s="66" t="s">
        <v>1642</v>
      </c>
      <c r="M75" s="68" t="s">
        <v>7</v>
      </c>
      <c r="N75" s="69">
        <v>0</v>
      </c>
      <c r="O75" s="70">
        <v>1067</v>
      </c>
      <c r="P75" s="71">
        <v>44440</v>
      </c>
    </row>
    <row r="76" spans="1:16" x14ac:dyDescent="0.25">
      <c r="A76" s="84" t="s">
        <v>11</v>
      </c>
      <c r="B76" s="76">
        <v>0</v>
      </c>
      <c r="C76" s="73">
        <v>0</v>
      </c>
      <c r="D76" s="77">
        <v>0</v>
      </c>
      <c r="E76" s="73">
        <v>0</v>
      </c>
      <c r="F76" s="75"/>
      <c r="H76" s="65">
        <v>2</v>
      </c>
      <c r="I76" s="66" t="s">
        <v>1642</v>
      </c>
      <c r="J76" s="66" t="s">
        <v>1642</v>
      </c>
      <c r="K76" s="67" t="s">
        <v>1643</v>
      </c>
      <c r="L76" s="66" t="s">
        <v>1642</v>
      </c>
      <c r="M76" s="68" t="s">
        <v>7</v>
      </c>
      <c r="N76" s="69">
        <v>0</v>
      </c>
      <c r="O76" s="70">
        <v>1067</v>
      </c>
      <c r="P76" s="71">
        <v>44440</v>
      </c>
    </row>
    <row r="77" spans="1:16" x14ac:dyDescent="0.25">
      <c r="A77" s="84" t="s">
        <v>12</v>
      </c>
      <c r="B77" s="76">
        <v>0</v>
      </c>
      <c r="C77" s="73">
        <v>0</v>
      </c>
      <c r="D77" s="77">
        <v>0</v>
      </c>
      <c r="E77" s="73">
        <v>0</v>
      </c>
      <c r="F77" s="75"/>
      <c r="H77" s="65">
        <v>2</v>
      </c>
      <c r="I77" s="66" t="s">
        <v>1642</v>
      </c>
      <c r="J77" s="66" t="s">
        <v>1642</v>
      </c>
      <c r="K77" s="67" t="s">
        <v>1643</v>
      </c>
      <c r="L77" s="66" t="s">
        <v>1642</v>
      </c>
      <c r="M77" s="68" t="s">
        <v>7</v>
      </c>
      <c r="N77" s="69">
        <v>0</v>
      </c>
      <c r="O77" s="70">
        <v>1067</v>
      </c>
      <c r="P77" s="71">
        <v>44440</v>
      </c>
    </row>
    <row r="78" spans="1:16" x14ac:dyDescent="0.25">
      <c r="A78" s="335" t="s">
        <v>13</v>
      </c>
      <c r="B78" s="368">
        <v>0</v>
      </c>
      <c r="C78" s="337">
        <v>0</v>
      </c>
      <c r="D78" s="369">
        <v>0</v>
      </c>
      <c r="E78" s="339">
        <v>0</v>
      </c>
      <c r="F78" s="340"/>
      <c r="H78" s="65">
        <v>2</v>
      </c>
      <c r="I78" s="66" t="s">
        <v>1642</v>
      </c>
      <c r="J78" s="66" t="s">
        <v>1642</v>
      </c>
      <c r="K78" s="67" t="s">
        <v>1643</v>
      </c>
      <c r="L78" s="66" t="s">
        <v>1642</v>
      </c>
      <c r="M78" s="68" t="s">
        <v>7</v>
      </c>
      <c r="N78" s="69">
        <v>0</v>
      </c>
      <c r="O78" s="70">
        <v>1067</v>
      </c>
      <c r="P78" s="71">
        <v>44440</v>
      </c>
    </row>
    <row r="79" spans="1:16" x14ac:dyDescent="0.25">
      <c r="A79" s="94"/>
      <c r="B79" s="76"/>
      <c r="C79" s="85"/>
      <c r="D79" s="76"/>
      <c r="E79" s="86"/>
      <c r="F79" s="87"/>
      <c r="H79" s="65">
        <v>2</v>
      </c>
      <c r="I79" s="66" t="s">
        <v>1642</v>
      </c>
      <c r="J79" s="66" t="s">
        <v>1642</v>
      </c>
      <c r="K79" s="67" t="s">
        <v>1643</v>
      </c>
      <c r="L79" s="66" t="s">
        <v>1642</v>
      </c>
      <c r="M79" s="68" t="s">
        <v>7</v>
      </c>
      <c r="N79" s="69">
        <v>0</v>
      </c>
      <c r="O79" s="70">
        <v>1067</v>
      </c>
      <c r="P79" s="71">
        <v>44440</v>
      </c>
    </row>
    <row r="80" spans="1:16" x14ac:dyDescent="0.25">
      <c r="A80" s="335" t="s">
        <v>33</v>
      </c>
      <c r="B80" s="368">
        <v>55</v>
      </c>
      <c r="C80" s="337">
        <v>1</v>
      </c>
      <c r="D80" s="369">
        <f>SUM(D74:D79)</f>
        <v>156</v>
      </c>
      <c r="E80" s="339">
        <v>1</v>
      </c>
      <c r="F80" s="340"/>
      <c r="G80" s="55"/>
      <c r="H80" s="65">
        <v>2</v>
      </c>
      <c r="I80" s="66" t="s">
        <v>1642</v>
      </c>
      <c r="J80" s="66" t="s">
        <v>1642</v>
      </c>
      <c r="K80" s="67" t="s">
        <v>1643</v>
      </c>
      <c r="L80" s="66" t="s">
        <v>1642</v>
      </c>
      <c r="M80" s="68" t="s">
        <v>7</v>
      </c>
      <c r="N80" s="69">
        <v>0</v>
      </c>
      <c r="O80" s="70">
        <v>1067</v>
      </c>
      <c r="P80" s="71">
        <v>44440</v>
      </c>
    </row>
    <row r="81" spans="4:16" x14ac:dyDescent="0.25">
      <c r="D81" s="217"/>
      <c r="H81" s="65">
        <v>2</v>
      </c>
      <c r="I81" s="66" t="s">
        <v>1642</v>
      </c>
      <c r="J81" s="66" t="s">
        <v>1642</v>
      </c>
      <c r="K81" s="67" t="s">
        <v>1643</v>
      </c>
      <c r="L81" s="66" t="s">
        <v>1642</v>
      </c>
      <c r="M81" s="68" t="s">
        <v>7</v>
      </c>
      <c r="N81" s="69">
        <v>0</v>
      </c>
      <c r="O81" s="70">
        <v>1067</v>
      </c>
      <c r="P81" s="71">
        <v>44440</v>
      </c>
    </row>
    <row r="82" spans="4:16" x14ac:dyDescent="0.25">
      <c r="H82" s="65">
        <v>2</v>
      </c>
      <c r="I82" s="66" t="s">
        <v>1642</v>
      </c>
      <c r="J82" s="66" t="s">
        <v>1642</v>
      </c>
      <c r="K82" s="67" t="s">
        <v>1643</v>
      </c>
      <c r="L82" s="66" t="s">
        <v>1642</v>
      </c>
      <c r="M82" s="68" t="s">
        <v>7</v>
      </c>
      <c r="N82" s="69">
        <v>0</v>
      </c>
      <c r="O82" s="70">
        <v>1067</v>
      </c>
      <c r="P82" s="71">
        <v>44440</v>
      </c>
    </row>
    <row r="83" spans="4:16" x14ac:dyDescent="0.25">
      <c r="H83" s="65">
        <v>2</v>
      </c>
      <c r="I83" s="66" t="s">
        <v>1642</v>
      </c>
      <c r="J83" s="66" t="s">
        <v>1642</v>
      </c>
      <c r="K83" s="67" t="s">
        <v>1643</v>
      </c>
      <c r="L83" s="66" t="s">
        <v>1642</v>
      </c>
      <c r="M83" s="68" t="s">
        <v>7</v>
      </c>
      <c r="N83" s="69">
        <v>0</v>
      </c>
      <c r="O83" s="70">
        <v>1067</v>
      </c>
      <c r="P83" s="71">
        <v>44440</v>
      </c>
    </row>
    <row r="84" spans="4:16" x14ac:dyDescent="0.25">
      <c r="H84" s="65">
        <v>2</v>
      </c>
      <c r="I84" s="66" t="s">
        <v>1642</v>
      </c>
      <c r="J84" s="66" t="s">
        <v>1642</v>
      </c>
      <c r="K84" s="67" t="s">
        <v>1643</v>
      </c>
      <c r="L84" s="66" t="s">
        <v>1642</v>
      </c>
      <c r="M84" s="68" t="s">
        <v>7</v>
      </c>
      <c r="N84" s="69">
        <v>0</v>
      </c>
      <c r="O84" s="70">
        <v>1067</v>
      </c>
      <c r="P84" s="71">
        <v>44440</v>
      </c>
    </row>
    <row r="85" spans="4:16" x14ac:dyDescent="0.25">
      <c r="H85" s="65">
        <v>2</v>
      </c>
      <c r="I85" s="66" t="s">
        <v>1642</v>
      </c>
      <c r="J85" s="66" t="s">
        <v>1642</v>
      </c>
      <c r="K85" s="67" t="s">
        <v>1643</v>
      </c>
      <c r="L85" s="66" t="s">
        <v>1642</v>
      </c>
      <c r="M85" s="68" t="s">
        <v>7</v>
      </c>
      <c r="N85" s="69">
        <v>0</v>
      </c>
      <c r="O85" s="70">
        <v>1067</v>
      </c>
      <c r="P85" s="71">
        <v>44440</v>
      </c>
    </row>
    <row r="86" spans="4:16" x14ac:dyDescent="0.25">
      <c r="H86" s="65">
        <v>2</v>
      </c>
      <c r="I86" s="66" t="s">
        <v>1642</v>
      </c>
      <c r="J86" s="66" t="s">
        <v>1642</v>
      </c>
      <c r="K86" s="67" t="s">
        <v>1643</v>
      </c>
      <c r="L86" s="66" t="s">
        <v>1642</v>
      </c>
      <c r="M86" s="68" t="s">
        <v>7</v>
      </c>
      <c r="N86" s="69">
        <v>0</v>
      </c>
      <c r="O86" s="70">
        <v>1238</v>
      </c>
      <c r="P86" s="71">
        <v>45658</v>
      </c>
    </row>
    <row r="87" spans="4:16" x14ac:dyDescent="0.25">
      <c r="H87" s="65">
        <v>2</v>
      </c>
      <c r="I87" s="66" t="s">
        <v>1642</v>
      </c>
      <c r="J87" s="66" t="s">
        <v>1642</v>
      </c>
      <c r="K87" s="67" t="s">
        <v>1643</v>
      </c>
      <c r="L87" s="66" t="s">
        <v>1642</v>
      </c>
      <c r="M87" s="68" t="s">
        <v>7</v>
      </c>
      <c r="N87" s="69">
        <v>0</v>
      </c>
      <c r="O87" s="70">
        <v>1238</v>
      </c>
      <c r="P87" s="71">
        <v>45658</v>
      </c>
    </row>
    <row r="88" spans="4:16" x14ac:dyDescent="0.25">
      <c r="H88" s="65">
        <v>20</v>
      </c>
      <c r="I88" s="66">
        <v>117</v>
      </c>
      <c r="J88" s="66" t="s">
        <v>3896</v>
      </c>
      <c r="K88" s="67" t="s">
        <v>3897</v>
      </c>
      <c r="L88" s="68" t="s">
        <v>3898</v>
      </c>
      <c r="M88" s="68" t="s">
        <v>7</v>
      </c>
      <c r="N88" s="69">
        <f>-P880</f>
        <v>0</v>
      </c>
      <c r="O88" s="70">
        <v>1840</v>
      </c>
      <c r="P88" s="71">
        <v>41974</v>
      </c>
    </row>
    <row r="89" spans="4:16" x14ac:dyDescent="0.25">
      <c r="H89" s="65">
        <v>6</v>
      </c>
      <c r="I89" s="66">
        <v>1</v>
      </c>
      <c r="J89" s="66" t="s">
        <v>1644</v>
      </c>
      <c r="K89" s="67" t="s">
        <v>1643</v>
      </c>
      <c r="L89" s="68" t="s">
        <v>1645</v>
      </c>
      <c r="M89" s="68" t="s">
        <v>7</v>
      </c>
      <c r="N89" s="69">
        <v>0</v>
      </c>
      <c r="O89" s="70">
        <v>2818</v>
      </c>
      <c r="P89" s="71">
        <v>43770</v>
      </c>
    </row>
    <row r="90" spans="4:16" x14ac:dyDescent="0.25">
      <c r="H90" s="65">
        <v>4</v>
      </c>
      <c r="I90" s="66" t="s">
        <v>1642</v>
      </c>
      <c r="J90" s="66" t="s">
        <v>1642</v>
      </c>
      <c r="K90" s="67" t="s">
        <v>1643</v>
      </c>
      <c r="L90" s="66" t="s">
        <v>1642</v>
      </c>
      <c r="M90" s="68" t="s">
        <v>7</v>
      </c>
      <c r="N90" s="69">
        <v>0</v>
      </c>
      <c r="O90" s="70">
        <v>2818</v>
      </c>
      <c r="P90" s="71">
        <v>43770</v>
      </c>
    </row>
    <row r="91" spans="4:16" x14ac:dyDescent="0.25">
      <c r="H91" s="65">
        <v>4</v>
      </c>
      <c r="I91" s="66" t="s">
        <v>1642</v>
      </c>
      <c r="J91" s="66" t="s">
        <v>1642</v>
      </c>
      <c r="K91" s="67" t="s">
        <v>1643</v>
      </c>
      <c r="L91" s="66" t="s">
        <v>1642</v>
      </c>
      <c r="M91" s="68" t="s">
        <v>7</v>
      </c>
      <c r="N91" s="69">
        <v>0</v>
      </c>
      <c r="O91" s="70">
        <v>2818</v>
      </c>
      <c r="P91" s="71">
        <v>43770</v>
      </c>
    </row>
    <row r="92" spans="4:16" x14ac:dyDescent="0.25">
      <c r="H92" s="65">
        <v>20</v>
      </c>
      <c r="I92" s="66">
        <v>10</v>
      </c>
      <c r="J92" s="66" t="s">
        <v>1646</v>
      </c>
      <c r="K92" s="67" t="s">
        <v>1643</v>
      </c>
      <c r="L92" s="68" t="s">
        <v>1645</v>
      </c>
      <c r="M92" s="68" t="s">
        <v>7</v>
      </c>
      <c r="N92" s="69">
        <v>0</v>
      </c>
      <c r="O92" s="70">
        <v>2022</v>
      </c>
      <c r="P92" s="71">
        <v>43252</v>
      </c>
    </row>
    <row r="93" spans="4:16" x14ac:dyDescent="0.25">
      <c r="H93" s="65">
        <v>2</v>
      </c>
      <c r="I93" s="66" t="s">
        <v>1642</v>
      </c>
      <c r="J93" s="66" t="s">
        <v>1642</v>
      </c>
      <c r="K93" s="67" t="s">
        <v>1643</v>
      </c>
      <c r="L93" s="66" t="s">
        <v>1642</v>
      </c>
      <c r="M93" s="68" t="s">
        <v>7</v>
      </c>
      <c r="N93" s="69">
        <v>0</v>
      </c>
      <c r="O93" s="70">
        <v>1690</v>
      </c>
      <c r="P93" s="71">
        <v>47300</v>
      </c>
    </row>
    <row r="94" spans="4:16" x14ac:dyDescent="0.25">
      <c r="H94" s="65">
        <v>2</v>
      </c>
      <c r="I94" s="66" t="s">
        <v>1642</v>
      </c>
      <c r="J94" s="66" t="s">
        <v>1642</v>
      </c>
      <c r="K94" s="67" t="s">
        <v>1643</v>
      </c>
      <c r="L94" s="66" t="s">
        <v>1642</v>
      </c>
      <c r="M94" s="68" t="s">
        <v>7</v>
      </c>
      <c r="N94" s="69">
        <v>0</v>
      </c>
      <c r="O94" s="70">
        <v>1690</v>
      </c>
      <c r="P94" s="71">
        <v>47300</v>
      </c>
    </row>
    <row r="95" spans="4:16" x14ac:dyDescent="0.25">
      <c r="H95" s="65">
        <v>2</v>
      </c>
      <c r="I95" s="66" t="s">
        <v>1642</v>
      </c>
      <c r="J95" s="66" t="s">
        <v>1642</v>
      </c>
      <c r="K95" s="67" t="s">
        <v>1643</v>
      </c>
      <c r="L95" s="66" t="s">
        <v>1642</v>
      </c>
      <c r="M95" s="68" t="s">
        <v>7</v>
      </c>
      <c r="N95" s="69">
        <v>0</v>
      </c>
      <c r="O95" s="70">
        <v>1690</v>
      </c>
      <c r="P95" s="71">
        <v>47300</v>
      </c>
    </row>
    <row r="96" spans="4:16" x14ac:dyDescent="0.25">
      <c r="H96" s="65">
        <v>2</v>
      </c>
      <c r="I96" s="66" t="s">
        <v>1642</v>
      </c>
      <c r="J96" s="66" t="s">
        <v>1642</v>
      </c>
      <c r="K96" s="67" t="s">
        <v>1643</v>
      </c>
      <c r="L96" s="66" t="s">
        <v>1642</v>
      </c>
      <c r="M96" s="68" t="s">
        <v>7</v>
      </c>
      <c r="N96" s="69">
        <v>0</v>
      </c>
      <c r="O96" s="70">
        <v>1690</v>
      </c>
      <c r="P96" s="71">
        <v>47300</v>
      </c>
    </row>
    <row r="97" spans="8:16" x14ac:dyDescent="0.25">
      <c r="H97" s="65">
        <v>2</v>
      </c>
      <c r="I97" s="66" t="s">
        <v>1642</v>
      </c>
      <c r="J97" s="66" t="s">
        <v>1642</v>
      </c>
      <c r="K97" s="67" t="s">
        <v>1643</v>
      </c>
      <c r="L97" s="66" t="s">
        <v>1642</v>
      </c>
      <c r="M97" s="68" t="s">
        <v>7</v>
      </c>
      <c r="N97" s="69">
        <v>0</v>
      </c>
      <c r="O97" s="70">
        <v>1690</v>
      </c>
      <c r="P97" s="71">
        <v>47300</v>
      </c>
    </row>
    <row r="98" spans="8:16" x14ac:dyDescent="0.25">
      <c r="H98" s="65">
        <v>2</v>
      </c>
      <c r="I98" s="66" t="s">
        <v>1642</v>
      </c>
      <c r="J98" s="66" t="s">
        <v>1642</v>
      </c>
      <c r="K98" s="67" t="s">
        <v>1643</v>
      </c>
      <c r="L98" s="66" t="s">
        <v>1642</v>
      </c>
      <c r="M98" s="68" t="s">
        <v>7</v>
      </c>
      <c r="N98" s="69">
        <v>0</v>
      </c>
      <c r="O98" s="70">
        <v>1690</v>
      </c>
      <c r="P98" s="71">
        <v>47300</v>
      </c>
    </row>
    <row r="99" spans="8:16" x14ac:dyDescent="0.25">
      <c r="H99" s="65">
        <v>2</v>
      </c>
      <c r="I99" s="66" t="s">
        <v>1642</v>
      </c>
      <c r="J99" s="66" t="s">
        <v>1642</v>
      </c>
      <c r="K99" s="67" t="s">
        <v>1643</v>
      </c>
      <c r="L99" s="66" t="s">
        <v>1642</v>
      </c>
      <c r="M99" s="68" t="s">
        <v>7</v>
      </c>
      <c r="N99" s="69">
        <v>0</v>
      </c>
      <c r="O99" s="70">
        <v>1690</v>
      </c>
      <c r="P99" s="71">
        <v>47300</v>
      </c>
    </row>
    <row r="100" spans="8:16" x14ac:dyDescent="0.25">
      <c r="H100" s="65">
        <v>2</v>
      </c>
      <c r="I100" s="66" t="s">
        <v>1642</v>
      </c>
      <c r="J100" s="66" t="s">
        <v>1642</v>
      </c>
      <c r="K100" s="67" t="s">
        <v>1643</v>
      </c>
      <c r="L100" s="66" t="s">
        <v>1642</v>
      </c>
      <c r="M100" s="68" t="s">
        <v>7</v>
      </c>
      <c r="N100" s="69">
        <v>0</v>
      </c>
      <c r="O100" s="70">
        <v>1690</v>
      </c>
      <c r="P100" s="71">
        <v>47300</v>
      </c>
    </row>
    <row r="101" spans="8:16" x14ac:dyDescent="0.25">
      <c r="H101" s="65">
        <v>2</v>
      </c>
      <c r="I101" s="66" t="s">
        <v>1642</v>
      </c>
      <c r="J101" s="66" t="s">
        <v>1642</v>
      </c>
      <c r="K101" s="67" t="s">
        <v>1643</v>
      </c>
      <c r="L101" s="66" t="s">
        <v>1642</v>
      </c>
      <c r="M101" s="68" t="s">
        <v>7</v>
      </c>
      <c r="N101" s="69">
        <v>0</v>
      </c>
      <c r="O101" s="70">
        <v>1690</v>
      </c>
      <c r="P101" s="71">
        <v>47300</v>
      </c>
    </row>
    <row r="102" spans="8:16" x14ac:dyDescent="0.25">
      <c r="H102" s="65">
        <v>2</v>
      </c>
      <c r="I102" s="66" t="s">
        <v>1642</v>
      </c>
      <c r="J102" s="66" t="s">
        <v>1642</v>
      </c>
      <c r="K102" s="67" t="s">
        <v>1643</v>
      </c>
      <c r="L102" s="66" t="s">
        <v>1642</v>
      </c>
      <c r="M102" s="68" t="s">
        <v>7</v>
      </c>
      <c r="N102" s="69">
        <v>0</v>
      </c>
      <c r="O102" s="70">
        <v>1160</v>
      </c>
      <c r="P102" s="71">
        <v>45139</v>
      </c>
    </row>
    <row r="103" spans="8:16" x14ac:dyDescent="0.25">
      <c r="H103" s="65">
        <v>2</v>
      </c>
      <c r="I103" s="66" t="s">
        <v>1642</v>
      </c>
      <c r="J103" s="66" t="s">
        <v>1642</v>
      </c>
      <c r="K103" s="67" t="s">
        <v>1643</v>
      </c>
      <c r="L103" s="66" t="s">
        <v>1642</v>
      </c>
      <c r="M103" s="68" t="s">
        <v>7</v>
      </c>
      <c r="N103" s="69">
        <v>0</v>
      </c>
      <c r="O103" s="70">
        <v>1690</v>
      </c>
      <c r="P103" s="71">
        <v>47300</v>
      </c>
    </row>
    <row r="104" spans="8:16" x14ac:dyDescent="0.25">
      <c r="H104" s="65">
        <v>2</v>
      </c>
      <c r="I104" s="66" t="s">
        <v>1642</v>
      </c>
      <c r="J104" s="66" t="s">
        <v>1642</v>
      </c>
      <c r="K104" s="67" t="s">
        <v>1643</v>
      </c>
      <c r="L104" s="66" t="s">
        <v>1642</v>
      </c>
      <c r="M104" s="68" t="s">
        <v>7</v>
      </c>
      <c r="N104" s="69">
        <v>0</v>
      </c>
      <c r="O104" s="70">
        <v>1160</v>
      </c>
      <c r="P104" s="71">
        <v>45139</v>
      </c>
    </row>
    <row r="105" spans="8:16" x14ac:dyDescent="0.25">
      <c r="H105" s="65">
        <v>2</v>
      </c>
      <c r="I105" s="66" t="s">
        <v>1642</v>
      </c>
      <c r="J105" s="66" t="s">
        <v>1642</v>
      </c>
      <c r="K105" s="67" t="s">
        <v>1643</v>
      </c>
      <c r="L105" s="66" t="s">
        <v>1642</v>
      </c>
      <c r="M105" s="68" t="s">
        <v>7</v>
      </c>
      <c r="N105" s="69">
        <v>0</v>
      </c>
      <c r="O105" s="70">
        <v>1160</v>
      </c>
      <c r="P105" s="71">
        <v>45139</v>
      </c>
    </row>
    <row r="106" spans="8:16" x14ac:dyDescent="0.25">
      <c r="H106" s="65">
        <v>2</v>
      </c>
      <c r="I106" s="66" t="s">
        <v>1642</v>
      </c>
      <c r="J106" s="66" t="s">
        <v>1642</v>
      </c>
      <c r="K106" s="67" t="s">
        <v>1643</v>
      </c>
      <c r="L106" s="66" t="s">
        <v>1642</v>
      </c>
      <c r="M106" s="68" t="s">
        <v>7</v>
      </c>
      <c r="N106" s="69">
        <v>0</v>
      </c>
      <c r="O106" s="70">
        <v>1690</v>
      </c>
      <c r="P106" s="71">
        <v>47300</v>
      </c>
    </row>
    <row r="107" spans="8:16" x14ac:dyDescent="0.25">
      <c r="H107" s="65">
        <v>2</v>
      </c>
      <c r="I107" s="66" t="s">
        <v>1642</v>
      </c>
      <c r="J107" s="66" t="s">
        <v>1642</v>
      </c>
      <c r="K107" s="67" t="s">
        <v>1643</v>
      </c>
      <c r="L107" s="66" t="s">
        <v>1642</v>
      </c>
      <c r="M107" s="68" t="s">
        <v>7</v>
      </c>
      <c r="N107" s="69">
        <v>0</v>
      </c>
      <c r="O107" s="70">
        <v>1690</v>
      </c>
      <c r="P107" s="71">
        <v>47300</v>
      </c>
    </row>
    <row r="108" spans="8:16" x14ac:dyDescent="0.25">
      <c r="H108" s="65">
        <v>2</v>
      </c>
      <c r="I108" s="66" t="s">
        <v>1642</v>
      </c>
      <c r="J108" s="66" t="s">
        <v>1642</v>
      </c>
      <c r="K108" s="67" t="s">
        <v>1643</v>
      </c>
      <c r="L108" s="66" t="s">
        <v>1642</v>
      </c>
      <c r="M108" s="68" t="s">
        <v>7</v>
      </c>
      <c r="N108" s="69">
        <v>0</v>
      </c>
      <c r="O108" s="70">
        <v>1690</v>
      </c>
      <c r="P108" s="71">
        <v>47300</v>
      </c>
    </row>
    <row r="109" spans="8:16" x14ac:dyDescent="0.25">
      <c r="H109" s="65">
        <v>2</v>
      </c>
      <c r="I109" s="66" t="s">
        <v>1642</v>
      </c>
      <c r="J109" s="66" t="s">
        <v>1642</v>
      </c>
      <c r="K109" s="67" t="s">
        <v>1643</v>
      </c>
      <c r="L109" s="66" t="s">
        <v>1642</v>
      </c>
      <c r="M109" s="68" t="s">
        <v>7</v>
      </c>
      <c r="N109" s="69">
        <v>0</v>
      </c>
      <c r="O109" s="70">
        <v>1690</v>
      </c>
      <c r="P109" s="71">
        <v>47300</v>
      </c>
    </row>
    <row r="110" spans="8:16" x14ac:dyDescent="0.25">
      <c r="H110" s="65">
        <v>2</v>
      </c>
      <c r="I110" s="66" t="s">
        <v>1642</v>
      </c>
      <c r="J110" s="66" t="s">
        <v>1642</v>
      </c>
      <c r="K110" s="67" t="s">
        <v>1643</v>
      </c>
      <c r="L110" s="66" t="s">
        <v>1642</v>
      </c>
      <c r="M110" s="68" t="s">
        <v>7</v>
      </c>
      <c r="N110" s="69">
        <v>0</v>
      </c>
      <c r="O110" s="70">
        <v>1690</v>
      </c>
      <c r="P110" s="71">
        <v>47300</v>
      </c>
    </row>
    <row r="111" spans="8:16" x14ac:dyDescent="0.25">
      <c r="H111" s="65">
        <v>2</v>
      </c>
      <c r="I111" s="66" t="s">
        <v>1642</v>
      </c>
      <c r="J111" s="66" t="s">
        <v>1642</v>
      </c>
      <c r="K111" s="67" t="s">
        <v>1643</v>
      </c>
      <c r="L111" s="66" t="s">
        <v>1642</v>
      </c>
      <c r="M111" s="68" t="s">
        <v>7</v>
      </c>
      <c r="N111" s="69">
        <v>0</v>
      </c>
      <c r="O111" s="70">
        <v>1690</v>
      </c>
      <c r="P111" s="71">
        <v>47300</v>
      </c>
    </row>
    <row r="112" spans="8:16" x14ac:dyDescent="0.25">
      <c r="H112" s="65">
        <v>2</v>
      </c>
      <c r="I112" s="66" t="s">
        <v>1642</v>
      </c>
      <c r="J112" s="66" t="s">
        <v>1642</v>
      </c>
      <c r="K112" s="67" t="s">
        <v>1643</v>
      </c>
      <c r="L112" s="66" t="s">
        <v>1642</v>
      </c>
      <c r="M112" s="68" t="s">
        <v>7</v>
      </c>
      <c r="N112" s="69">
        <v>0</v>
      </c>
      <c r="O112" s="70">
        <v>1238</v>
      </c>
      <c r="P112" s="71">
        <v>45658</v>
      </c>
    </row>
    <row r="113" spans="1:16" x14ac:dyDescent="0.25">
      <c r="H113" s="65">
        <v>2</v>
      </c>
      <c r="I113" s="66" t="s">
        <v>1642</v>
      </c>
      <c r="J113" s="66" t="s">
        <v>1642</v>
      </c>
      <c r="K113" s="67" t="s">
        <v>1643</v>
      </c>
      <c r="L113" s="66" t="s">
        <v>1642</v>
      </c>
      <c r="M113" s="68" t="s">
        <v>7</v>
      </c>
      <c r="N113" s="69">
        <v>0</v>
      </c>
      <c r="O113" s="70">
        <v>1238</v>
      </c>
      <c r="P113" s="71">
        <v>45658</v>
      </c>
    </row>
    <row r="114" spans="1:16" x14ac:dyDescent="0.25">
      <c r="H114" s="65">
        <v>2</v>
      </c>
      <c r="I114" s="66" t="s">
        <v>1642</v>
      </c>
      <c r="J114" s="66" t="s">
        <v>1642</v>
      </c>
      <c r="K114" s="67" t="s">
        <v>1643</v>
      </c>
      <c r="L114" s="66" t="s">
        <v>1642</v>
      </c>
      <c r="M114" s="68" t="s">
        <v>7</v>
      </c>
      <c r="N114" s="69">
        <v>0</v>
      </c>
      <c r="O114" s="70">
        <v>1690</v>
      </c>
      <c r="P114" s="71">
        <v>47300</v>
      </c>
    </row>
    <row r="115" spans="1:16" x14ac:dyDescent="0.25">
      <c r="H115" s="65">
        <v>2</v>
      </c>
      <c r="I115" s="66" t="s">
        <v>1642</v>
      </c>
      <c r="J115" s="66" t="s">
        <v>1642</v>
      </c>
      <c r="K115" s="67" t="s">
        <v>1643</v>
      </c>
      <c r="L115" s="66" t="s">
        <v>1642</v>
      </c>
      <c r="M115" s="68" t="s">
        <v>7</v>
      </c>
      <c r="N115" s="69">
        <v>0</v>
      </c>
      <c r="O115" s="70">
        <v>1690</v>
      </c>
      <c r="P115" s="71">
        <v>47300</v>
      </c>
    </row>
    <row r="116" spans="1:16" x14ac:dyDescent="0.25">
      <c r="H116" s="65">
        <v>2</v>
      </c>
      <c r="I116" s="66" t="s">
        <v>1642</v>
      </c>
      <c r="J116" s="66" t="s">
        <v>1642</v>
      </c>
      <c r="K116" s="67" t="s">
        <v>1643</v>
      </c>
      <c r="L116" s="66" t="s">
        <v>1642</v>
      </c>
      <c r="M116" s="68" t="s">
        <v>8</v>
      </c>
      <c r="N116" s="69">
        <v>0</v>
      </c>
      <c r="O116" s="70">
        <v>1160</v>
      </c>
      <c r="P116" s="71">
        <v>45139</v>
      </c>
    </row>
    <row r="117" spans="1:16" x14ac:dyDescent="0.25">
      <c r="H117" s="65">
        <v>2</v>
      </c>
      <c r="I117" s="66" t="s">
        <v>1642</v>
      </c>
      <c r="J117" s="66" t="s">
        <v>1642</v>
      </c>
      <c r="K117" s="67" t="s">
        <v>1643</v>
      </c>
      <c r="L117" s="66" t="s">
        <v>1642</v>
      </c>
      <c r="M117" s="68" t="s">
        <v>8</v>
      </c>
      <c r="N117" s="69">
        <v>0</v>
      </c>
      <c r="O117" s="70">
        <v>1160</v>
      </c>
      <c r="P117" s="71">
        <v>45139</v>
      </c>
    </row>
    <row r="118" spans="1:16" x14ac:dyDescent="0.25">
      <c r="H118" s="65">
        <v>2</v>
      </c>
      <c r="I118" s="66" t="s">
        <v>1642</v>
      </c>
      <c r="J118" s="66" t="s">
        <v>1642</v>
      </c>
      <c r="K118" s="67" t="s">
        <v>1643</v>
      </c>
      <c r="L118" s="66" t="s">
        <v>1642</v>
      </c>
      <c r="M118" s="68" t="s">
        <v>8</v>
      </c>
      <c r="N118" s="69">
        <v>0</v>
      </c>
      <c r="O118" s="70">
        <v>1160</v>
      </c>
      <c r="P118" s="71">
        <v>45139</v>
      </c>
    </row>
    <row r="119" spans="1:16" x14ac:dyDescent="0.25">
      <c r="H119" s="65">
        <v>2</v>
      </c>
      <c r="I119" s="66" t="s">
        <v>1642</v>
      </c>
      <c r="J119" s="66" t="s">
        <v>1642</v>
      </c>
      <c r="K119" s="67" t="s">
        <v>1643</v>
      </c>
      <c r="L119" s="66" t="s">
        <v>1642</v>
      </c>
      <c r="M119" s="68" t="s">
        <v>8</v>
      </c>
      <c r="N119" s="69">
        <v>0</v>
      </c>
      <c r="O119" s="70">
        <v>1160</v>
      </c>
      <c r="P119" s="71">
        <v>45139</v>
      </c>
    </row>
    <row r="120" spans="1:16" x14ac:dyDescent="0.25">
      <c r="H120" s="65">
        <v>2</v>
      </c>
      <c r="I120" s="66" t="s">
        <v>1642</v>
      </c>
      <c r="J120" s="66" t="s">
        <v>1642</v>
      </c>
      <c r="K120" s="67" t="s">
        <v>1643</v>
      </c>
      <c r="L120" s="66" t="s">
        <v>1642</v>
      </c>
      <c r="M120" s="68" t="s">
        <v>8</v>
      </c>
      <c r="N120" s="69">
        <v>0</v>
      </c>
      <c r="O120" s="70">
        <v>1238</v>
      </c>
      <c r="P120" s="71">
        <v>45658</v>
      </c>
    </row>
    <row r="121" spans="1:16" x14ac:dyDescent="0.25">
      <c r="H121" s="65">
        <v>2</v>
      </c>
      <c r="I121" s="66" t="s">
        <v>1642</v>
      </c>
      <c r="J121" s="66" t="s">
        <v>1642</v>
      </c>
      <c r="K121" s="67" t="s">
        <v>1643</v>
      </c>
      <c r="L121" s="66" t="s">
        <v>1642</v>
      </c>
      <c r="M121" s="68" t="s">
        <v>8</v>
      </c>
      <c r="N121" s="69">
        <v>0</v>
      </c>
      <c r="O121" s="70">
        <v>1238</v>
      </c>
      <c r="P121" s="71">
        <v>45658</v>
      </c>
    </row>
    <row r="122" spans="1:16" x14ac:dyDescent="0.25">
      <c r="H122" s="65">
        <v>2</v>
      </c>
      <c r="I122" s="66" t="s">
        <v>1642</v>
      </c>
      <c r="J122" s="66" t="s">
        <v>1642</v>
      </c>
      <c r="K122" s="67" t="s">
        <v>1643</v>
      </c>
      <c r="L122" s="66" t="s">
        <v>1642</v>
      </c>
      <c r="M122" s="68" t="s">
        <v>8</v>
      </c>
      <c r="N122" s="69">
        <v>0</v>
      </c>
      <c r="O122" s="70">
        <v>1690</v>
      </c>
      <c r="P122" s="71">
        <v>47300</v>
      </c>
    </row>
    <row r="123" spans="1:16" x14ac:dyDescent="0.25">
      <c r="H123" s="65">
        <v>2</v>
      </c>
      <c r="I123" s="66" t="s">
        <v>1642</v>
      </c>
      <c r="J123" s="66" t="s">
        <v>1642</v>
      </c>
      <c r="K123" s="67" t="s">
        <v>1643</v>
      </c>
      <c r="L123" s="66" t="s">
        <v>1642</v>
      </c>
      <c r="M123" s="68" t="s">
        <v>8</v>
      </c>
      <c r="N123" s="69">
        <v>0</v>
      </c>
      <c r="O123" s="70">
        <v>1690</v>
      </c>
      <c r="P123" s="71">
        <v>47300</v>
      </c>
    </row>
    <row r="124" spans="1:16" x14ac:dyDescent="0.25">
      <c r="H124" s="65">
        <v>2</v>
      </c>
      <c r="I124" s="66" t="s">
        <v>1642</v>
      </c>
      <c r="J124" s="66" t="s">
        <v>1642</v>
      </c>
      <c r="K124" s="67" t="s">
        <v>1643</v>
      </c>
      <c r="L124" s="66" t="s">
        <v>1642</v>
      </c>
      <c r="M124" s="68" t="s">
        <v>8</v>
      </c>
      <c r="N124" s="69">
        <v>0</v>
      </c>
      <c r="O124" s="70">
        <v>1690</v>
      </c>
      <c r="P124" s="71">
        <v>47300</v>
      </c>
    </row>
    <row r="125" spans="1:16" x14ac:dyDescent="0.25">
      <c r="H125" s="65">
        <v>2</v>
      </c>
      <c r="I125" s="66" t="s">
        <v>1642</v>
      </c>
      <c r="J125" s="66" t="s">
        <v>1642</v>
      </c>
      <c r="K125" s="67" t="s">
        <v>1643</v>
      </c>
      <c r="L125" s="66" t="s">
        <v>1642</v>
      </c>
      <c r="M125" s="68" t="s">
        <v>8</v>
      </c>
      <c r="N125" s="69">
        <v>0</v>
      </c>
      <c r="O125" s="70">
        <v>1238</v>
      </c>
      <c r="P125" s="71">
        <v>45658</v>
      </c>
    </row>
    <row r="126" spans="1:16" ht="15.75" customHeight="1" x14ac:dyDescent="0.25">
      <c r="H126" s="65">
        <v>2</v>
      </c>
      <c r="I126" s="66" t="s">
        <v>1642</v>
      </c>
      <c r="J126" s="66" t="s">
        <v>1642</v>
      </c>
      <c r="K126" s="67" t="s">
        <v>1643</v>
      </c>
      <c r="L126" s="66" t="s">
        <v>1642</v>
      </c>
      <c r="M126" s="68" t="s">
        <v>8</v>
      </c>
      <c r="N126" s="69">
        <v>0</v>
      </c>
      <c r="O126" s="70">
        <v>1238</v>
      </c>
      <c r="P126" s="71">
        <v>45658</v>
      </c>
    </row>
    <row r="127" spans="1:16" ht="15.75" customHeight="1" thickBot="1" x14ac:dyDescent="0.3">
      <c r="H127" s="194"/>
      <c r="I127" s="195"/>
      <c r="J127" s="195"/>
      <c r="K127" s="196"/>
      <c r="L127" s="195"/>
      <c r="M127" s="197"/>
      <c r="N127" s="370"/>
      <c r="O127" s="199"/>
      <c r="P127" s="200"/>
    </row>
    <row r="128" spans="1:16" ht="45.75" customHeight="1" thickBot="1" x14ac:dyDescent="0.3">
      <c r="A128" s="348" t="s">
        <v>1647</v>
      </c>
      <c r="B128" s="50"/>
      <c r="C128" s="176"/>
      <c r="D128" s="9"/>
      <c r="E128" s="176"/>
      <c r="F128" s="10"/>
    </row>
    <row r="129" spans="1:16" ht="15.75" customHeight="1" thickTop="1" thickBot="1" x14ac:dyDescent="0.3">
      <c r="A129" s="11"/>
      <c r="B129" s="12"/>
      <c r="C129" s="176"/>
      <c r="D129" s="9"/>
      <c r="E129" s="176"/>
      <c r="F129" s="10"/>
    </row>
    <row r="130" spans="1:16" ht="45.75" customHeight="1" thickTop="1" thickBot="1" x14ac:dyDescent="0.3">
      <c r="A130" s="349" t="s">
        <v>16</v>
      </c>
      <c r="B130" s="12"/>
      <c r="C130" s="176"/>
      <c r="D130" s="9"/>
      <c r="E130" s="176"/>
      <c r="F130" s="10"/>
      <c r="H130" s="350" t="s">
        <v>17</v>
      </c>
      <c r="I130" s="54"/>
    </row>
    <row r="131" spans="1:16" ht="15.75" customHeight="1" thickTop="1" thickBot="1" x14ac:dyDescent="0.3">
      <c r="A131" s="11"/>
      <c r="B131" s="12"/>
      <c r="C131" s="176"/>
      <c r="D131" s="9"/>
      <c r="E131" s="178"/>
      <c r="F131" s="14"/>
    </row>
    <row r="132" spans="1:16" ht="45.75" customHeight="1" thickTop="1" thickBot="1" x14ac:dyDescent="0.3">
      <c r="A132" s="351" t="s">
        <v>2</v>
      </c>
      <c r="B132" s="352" t="s">
        <v>3</v>
      </c>
      <c r="C132" s="353" t="s">
        <v>4</v>
      </c>
      <c r="D132" s="352" t="s">
        <v>5</v>
      </c>
      <c r="E132" s="354" t="s">
        <v>4</v>
      </c>
      <c r="F132" s="355" t="s">
        <v>6</v>
      </c>
      <c r="G132" s="55"/>
      <c r="H132" s="356" t="s">
        <v>18</v>
      </c>
      <c r="I132" s="357" t="s">
        <v>19</v>
      </c>
      <c r="J132" s="358" t="s">
        <v>20</v>
      </c>
      <c r="K132" s="358" t="s">
        <v>21</v>
      </c>
      <c r="L132" s="358" t="s">
        <v>22</v>
      </c>
      <c r="M132" s="358" t="s">
        <v>23</v>
      </c>
      <c r="N132" s="359" t="s">
        <v>6</v>
      </c>
      <c r="O132" s="358" t="s">
        <v>24</v>
      </c>
      <c r="P132" s="360" t="s">
        <v>25</v>
      </c>
    </row>
    <row r="133" spans="1:16" ht="15.75" customHeight="1" thickTop="1" x14ac:dyDescent="0.25">
      <c r="A133" s="61" t="s">
        <v>7</v>
      </c>
      <c r="B133" s="61">
        <v>0</v>
      </c>
      <c r="C133" s="62">
        <v>0</v>
      </c>
      <c r="D133" s="63">
        <v>0</v>
      </c>
      <c r="E133" s="62">
        <v>0</v>
      </c>
      <c r="F133" s="64"/>
      <c r="H133" s="96">
        <v>16</v>
      </c>
      <c r="I133" s="66">
        <v>134</v>
      </c>
      <c r="J133" s="66" t="s">
        <v>1648</v>
      </c>
      <c r="K133" s="67" t="s">
        <v>1649</v>
      </c>
      <c r="L133" s="68" t="s">
        <v>1650</v>
      </c>
      <c r="M133" s="68" t="s">
        <v>8</v>
      </c>
      <c r="N133" s="189">
        <v>0</v>
      </c>
      <c r="O133" s="68">
        <v>2018</v>
      </c>
      <c r="P133" s="71">
        <v>42887</v>
      </c>
    </row>
    <row r="134" spans="1:16" ht="15.75" customHeight="1" x14ac:dyDescent="0.25">
      <c r="A134" s="72" t="s">
        <v>8</v>
      </c>
      <c r="B134" s="72">
        <v>1</v>
      </c>
      <c r="C134" s="73">
        <v>1</v>
      </c>
      <c r="D134" s="74">
        <v>16</v>
      </c>
      <c r="E134" s="73">
        <v>1</v>
      </c>
      <c r="F134" s="75"/>
      <c r="H134" s="361"/>
      <c r="I134" s="362"/>
      <c r="J134" s="362"/>
      <c r="K134" s="363"/>
      <c r="L134" s="364"/>
      <c r="M134" s="364"/>
      <c r="N134" s="365"/>
      <c r="O134" s="366"/>
      <c r="P134" s="367"/>
    </row>
    <row r="135" spans="1:16" ht="15.75" customHeight="1" x14ac:dyDescent="0.25">
      <c r="A135" s="72" t="s">
        <v>9</v>
      </c>
      <c r="B135" s="76">
        <v>0</v>
      </c>
      <c r="C135" s="73">
        <v>0</v>
      </c>
      <c r="D135" s="77">
        <v>0</v>
      </c>
      <c r="E135" s="73">
        <v>0</v>
      </c>
      <c r="F135" s="75"/>
      <c r="H135" s="194"/>
      <c r="I135" s="195"/>
      <c r="J135" s="195"/>
      <c r="K135" s="196"/>
      <c r="L135" s="197"/>
      <c r="M135" s="197"/>
      <c r="N135" s="370"/>
      <c r="O135" s="199"/>
      <c r="P135" s="200"/>
    </row>
    <row r="136" spans="1:16" ht="15.75" customHeight="1" x14ac:dyDescent="0.25">
      <c r="A136" s="335" t="s">
        <v>10</v>
      </c>
      <c r="B136" s="368">
        <v>1</v>
      </c>
      <c r="C136" s="337">
        <v>1</v>
      </c>
      <c r="D136" s="369">
        <v>16</v>
      </c>
      <c r="E136" s="339">
        <v>1</v>
      </c>
      <c r="F136" s="340">
        <v>0</v>
      </c>
      <c r="H136" s="194"/>
      <c r="I136" s="195"/>
      <c r="J136" s="195"/>
      <c r="K136" s="196"/>
      <c r="L136" s="197"/>
      <c r="M136" s="197"/>
      <c r="N136" s="370"/>
      <c r="O136" s="199"/>
      <c r="P136" s="200"/>
    </row>
    <row r="137" spans="1:16" ht="15.75" customHeight="1" x14ac:dyDescent="0.25">
      <c r="A137" s="84"/>
      <c r="B137" s="76"/>
      <c r="C137" s="85"/>
      <c r="D137" s="76"/>
      <c r="E137" s="86"/>
      <c r="F137" s="87"/>
      <c r="G137" s="99"/>
      <c r="H137" s="194"/>
      <c r="I137" s="195"/>
      <c r="J137" s="195"/>
      <c r="K137" s="196"/>
      <c r="L137" s="197"/>
      <c r="M137" s="197"/>
      <c r="N137" s="370"/>
      <c r="O137" s="199"/>
      <c r="P137" s="200"/>
    </row>
    <row r="138" spans="1:16" ht="15.75" customHeight="1" x14ac:dyDescent="0.25">
      <c r="A138" s="84" t="s">
        <v>11</v>
      </c>
      <c r="B138" s="76">
        <v>0</v>
      </c>
      <c r="C138" s="73">
        <v>0</v>
      </c>
      <c r="D138" s="77">
        <v>0</v>
      </c>
      <c r="E138" s="73">
        <v>0</v>
      </c>
      <c r="F138" s="75"/>
      <c r="H138" s="194"/>
      <c r="I138" s="195"/>
      <c r="J138" s="195"/>
      <c r="K138" s="196"/>
      <c r="L138" s="197"/>
      <c r="M138" s="197"/>
      <c r="N138" s="370"/>
      <c r="O138" s="199"/>
      <c r="P138" s="200"/>
    </row>
    <row r="139" spans="1:16" ht="15.75" customHeight="1" x14ac:dyDescent="0.25">
      <c r="A139" s="84" t="s">
        <v>12</v>
      </c>
      <c r="B139" s="76">
        <v>0</v>
      </c>
      <c r="C139" s="73">
        <v>0</v>
      </c>
      <c r="D139" s="77">
        <v>0</v>
      </c>
      <c r="E139" s="73">
        <v>0</v>
      </c>
      <c r="F139" s="75"/>
      <c r="H139" s="194"/>
      <c r="I139" s="195"/>
      <c r="J139" s="195"/>
      <c r="K139" s="196"/>
      <c r="L139" s="197"/>
      <c r="M139" s="197"/>
      <c r="N139" s="370"/>
      <c r="O139" s="199"/>
      <c r="P139" s="200"/>
    </row>
    <row r="140" spans="1:16" ht="15.75" customHeight="1" x14ac:dyDescent="0.25">
      <c r="A140" s="335" t="s">
        <v>13</v>
      </c>
      <c r="B140" s="368">
        <v>0</v>
      </c>
      <c r="C140" s="337">
        <v>0</v>
      </c>
      <c r="D140" s="369">
        <v>0</v>
      </c>
      <c r="E140" s="339">
        <v>0</v>
      </c>
      <c r="F140" s="340">
        <v>0</v>
      </c>
      <c r="H140" s="194"/>
      <c r="I140" s="195"/>
      <c r="J140" s="195"/>
      <c r="K140" s="196"/>
      <c r="L140" s="197"/>
      <c r="M140" s="197"/>
      <c r="N140" s="370"/>
      <c r="O140" s="199"/>
      <c r="P140" s="200"/>
    </row>
    <row r="141" spans="1:16" ht="15.75" customHeight="1" x14ac:dyDescent="0.25">
      <c r="A141" s="94"/>
      <c r="B141" s="76"/>
      <c r="C141" s="85"/>
      <c r="D141" s="76"/>
      <c r="E141" s="86"/>
      <c r="F141" s="87"/>
      <c r="H141" s="194"/>
      <c r="I141" s="195"/>
      <c r="J141" s="195"/>
      <c r="K141" s="196"/>
      <c r="L141" s="197"/>
      <c r="M141" s="197"/>
      <c r="N141" s="370"/>
      <c r="O141" s="199"/>
      <c r="P141" s="200"/>
    </row>
    <row r="142" spans="1:16" ht="15.75" customHeight="1" x14ac:dyDescent="0.25">
      <c r="A142" s="335" t="s">
        <v>33</v>
      </c>
      <c r="B142" s="368">
        <v>1</v>
      </c>
      <c r="C142" s="337">
        <v>1</v>
      </c>
      <c r="D142" s="369">
        <v>16</v>
      </c>
      <c r="E142" s="339">
        <v>1</v>
      </c>
      <c r="F142" s="340">
        <v>0</v>
      </c>
      <c r="G142" s="55"/>
      <c r="H142" s="194"/>
      <c r="I142" s="195"/>
      <c r="J142" s="195"/>
      <c r="K142" s="196"/>
      <c r="L142" s="197"/>
      <c r="M142" s="197"/>
      <c r="N142" s="370"/>
      <c r="O142" s="199"/>
      <c r="P142" s="200"/>
    </row>
    <row r="143" spans="1:16" ht="15.75" customHeight="1" x14ac:dyDescent="0.25">
      <c r="H143" s="194"/>
      <c r="I143" s="195"/>
      <c r="J143" s="195"/>
      <c r="K143" s="196"/>
      <c r="L143" s="195"/>
      <c r="M143" s="197"/>
      <c r="N143" s="370"/>
      <c r="O143" s="199"/>
      <c r="P143" s="200"/>
    </row>
    <row r="144" spans="1:16" ht="15.75" thickBot="1" x14ac:dyDescent="0.3">
      <c r="H144" s="194"/>
      <c r="I144" s="195"/>
      <c r="J144" s="195"/>
      <c r="K144" s="196"/>
      <c r="L144" s="195"/>
      <c r="M144" s="197"/>
      <c r="N144" s="370"/>
      <c r="O144" s="199"/>
      <c r="P144" s="200"/>
    </row>
    <row r="145" spans="1:16" ht="45.75" customHeight="1" thickBot="1" x14ac:dyDescent="0.3">
      <c r="A145" s="348" t="s">
        <v>1651</v>
      </c>
      <c r="B145" s="50"/>
      <c r="C145" s="176"/>
      <c r="D145" s="9"/>
      <c r="E145" s="176"/>
      <c r="F145" s="10"/>
    </row>
    <row r="146" spans="1:16" ht="16.5" thickTop="1" thickBot="1" x14ac:dyDescent="0.3">
      <c r="A146" s="11"/>
      <c r="B146" s="12"/>
      <c r="C146" s="176"/>
      <c r="D146" s="9"/>
      <c r="E146" s="176"/>
      <c r="F146" s="10"/>
    </row>
    <row r="147" spans="1:16" ht="45.75" customHeight="1" thickTop="1" thickBot="1" x14ac:dyDescent="0.3">
      <c r="A147" s="349" t="s">
        <v>16</v>
      </c>
      <c r="B147" s="12"/>
      <c r="C147" s="176"/>
      <c r="D147" s="9"/>
      <c r="E147" s="176"/>
      <c r="F147" s="10"/>
      <c r="H147" s="350" t="s">
        <v>17</v>
      </c>
      <c r="I147" s="54"/>
    </row>
    <row r="148" spans="1:16" ht="16.5" thickTop="1" thickBot="1" x14ac:dyDescent="0.3">
      <c r="A148" s="11"/>
      <c r="B148" s="12"/>
      <c r="C148" s="176"/>
      <c r="D148" s="9"/>
      <c r="E148" s="178"/>
      <c r="F148" s="14"/>
    </row>
    <row r="149" spans="1:16" ht="45.75" customHeight="1" thickTop="1" thickBot="1" x14ac:dyDescent="0.3">
      <c r="A149" s="351" t="s">
        <v>2</v>
      </c>
      <c r="B149" s="352" t="s">
        <v>3</v>
      </c>
      <c r="C149" s="353" t="s">
        <v>4</v>
      </c>
      <c r="D149" s="352" t="s">
        <v>5</v>
      </c>
      <c r="E149" s="354" t="s">
        <v>4</v>
      </c>
      <c r="F149" s="355" t="s">
        <v>6</v>
      </c>
      <c r="G149" s="55"/>
      <c r="H149" s="356" t="s">
        <v>18</v>
      </c>
      <c r="I149" s="357" t="s">
        <v>19</v>
      </c>
      <c r="J149" s="358" t="s">
        <v>20</v>
      </c>
      <c r="K149" s="358" t="s">
        <v>21</v>
      </c>
      <c r="L149" s="358" t="s">
        <v>22</v>
      </c>
      <c r="M149" s="358" t="s">
        <v>23</v>
      </c>
      <c r="N149" s="359" t="s">
        <v>6</v>
      </c>
      <c r="O149" s="358" t="s">
        <v>24</v>
      </c>
      <c r="P149" s="360" t="s">
        <v>25</v>
      </c>
    </row>
    <row r="150" spans="1:16" ht="15.75" thickTop="1" x14ac:dyDescent="0.25">
      <c r="A150" s="61" t="s">
        <v>7</v>
      </c>
      <c r="B150" s="61">
        <v>0</v>
      </c>
      <c r="C150" s="62">
        <v>0</v>
      </c>
      <c r="D150" s="63">
        <v>0</v>
      </c>
      <c r="E150" s="62">
        <v>0</v>
      </c>
      <c r="F150" s="64"/>
      <c r="H150" s="65">
        <v>8</v>
      </c>
      <c r="I150" s="66">
        <v>5</v>
      </c>
      <c r="J150" s="66" t="s">
        <v>1652</v>
      </c>
      <c r="K150" s="67" t="s">
        <v>1653</v>
      </c>
      <c r="L150" s="68" t="s">
        <v>1654</v>
      </c>
      <c r="M150" s="68" t="s">
        <v>8</v>
      </c>
      <c r="N150" s="69">
        <v>0</v>
      </c>
      <c r="O150" s="70">
        <v>3110</v>
      </c>
      <c r="P150" s="71">
        <v>46054</v>
      </c>
    </row>
    <row r="151" spans="1:16" x14ac:dyDescent="0.25">
      <c r="A151" s="72" t="s">
        <v>8</v>
      </c>
      <c r="B151" s="72">
        <v>1</v>
      </c>
      <c r="C151" s="73">
        <f>B151/B$153</f>
        <v>0.5</v>
      </c>
      <c r="D151" s="74">
        <v>8</v>
      </c>
      <c r="E151" s="73">
        <f>D151/D$153</f>
        <v>0.44444444444444442</v>
      </c>
      <c r="F151" s="75"/>
      <c r="H151" s="65">
        <v>10</v>
      </c>
      <c r="I151" s="66">
        <v>5</v>
      </c>
      <c r="J151" s="66" t="s">
        <v>1655</v>
      </c>
      <c r="K151" s="67" t="s">
        <v>1653</v>
      </c>
      <c r="L151" s="68" t="s">
        <v>1654</v>
      </c>
      <c r="M151" s="68" t="s">
        <v>9</v>
      </c>
      <c r="N151" s="69">
        <v>0</v>
      </c>
      <c r="O151" s="70">
        <v>2017</v>
      </c>
      <c r="P151" s="71">
        <v>43252</v>
      </c>
    </row>
    <row r="152" spans="1:16" x14ac:dyDescent="0.25">
      <c r="A152" s="72" t="s">
        <v>9</v>
      </c>
      <c r="B152" s="76">
        <v>1</v>
      </c>
      <c r="C152" s="73">
        <f>B152/B$153</f>
        <v>0.5</v>
      </c>
      <c r="D152" s="77">
        <v>10</v>
      </c>
      <c r="E152" s="73">
        <f>D152/D$153</f>
        <v>0.55555555555555558</v>
      </c>
      <c r="F152" s="75"/>
      <c r="H152" s="194"/>
      <c r="I152" s="195"/>
      <c r="J152" s="195"/>
      <c r="K152" s="196"/>
      <c r="L152" s="197"/>
      <c r="M152" s="197"/>
      <c r="N152" s="370"/>
      <c r="O152" s="199"/>
      <c r="P152" s="200"/>
    </row>
    <row r="153" spans="1:16" x14ac:dyDescent="0.25">
      <c r="A153" s="335" t="s">
        <v>10</v>
      </c>
      <c r="B153" s="368">
        <f>SUM(B151:B152)</f>
        <v>2</v>
      </c>
      <c r="C153" s="337">
        <f>SUM(C151:C152)</f>
        <v>1</v>
      </c>
      <c r="D153" s="369">
        <f>SUM(D151:D152)</f>
        <v>18</v>
      </c>
      <c r="E153" s="339">
        <f>SUM(E151:E152)</f>
        <v>1</v>
      </c>
      <c r="F153" s="340"/>
      <c r="H153" s="194"/>
      <c r="I153" s="195"/>
      <c r="J153" s="195"/>
      <c r="K153" s="196"/>
      <c r="L153" s="197"/>
      <c r="M153" s="197"/>
      <c r="N153" s="370"/>
      <c r="O153" s="199"/>
      <c r="P153" s="200"/>
    </row>
    <row r="154" spans="1:16" x14ac:dyDescent="0.25">
      <c r="A154" s="84"/>
      <c r="B154" s="76"/>
      <c r="C154" s="85"/>
      <c r="D154" s="76"/>
      <c r="F154" s="87"/>
      <c r="G154" s="99"/>
      <c r="H154" s="194"/>
      <c r="I154" s="195"/>
      <c r="J154" s="195"/>
      <c r="K154" s="196"/>
      <c r="L154" s="197"/>
      <c r="M154" s="197"/>
      <c r="N154" s="370"/>
      <c r="O154" s="199"/>
      <c r="P154" s="200"/>
    </row>
    <row r="155" spans="1:16" x14ac:dyDescent="0.25">
      <c r="A155" s="84" t="s">
        <v>11</v>
      </c>
      <c r="B155" s="76">
        <v>0</v>
      </c>
      <c r="C155" s="73">
        <v>0</v>
      </c>
      <c r="D155" s="77">
        <v>0</v>
      </c>
      <c r="E155" s="86">
        <v>0</v>
      </c>
      <c r="F155" s="75">
        <v>0</v>
      </c>
      <c r="H155" s="194"/>
      <c r="I155" s="195"/>
      <c r="J155" s="195"/>
      <c r="K155" s="196"/>
      <c r="L155" s="197"/>
      <c r="M155" s="197"/>
      <c r="N155" s="370"/>
      <c r="O155" s="199"/>
      <c r="P155" s="200"/>
    </row>
    <row r="156" spans="1:16" x14ac:dyDescent="0.25">
      <c r="A156" s="84" t="s">
        <v>12</v>
      </c>
      <c r="B156" s="76">
        <v>0</v>
      </c>
      <c r="C156" s="73">
        <v>0</v>
      </c>
      <c r="D156" s="77">
        <v>0</v>
      </c>
      <c r="E156" s="73">
        <v>0</v>
      </c>
      <c r="F156" s="75">
        <v>0</v>
      </c>
      <c r="H156" s="194"/>
      <c r="I156" s="195"/>
      <c r="J156" s="195"/>
      <c r="K156" s="196"/>
      <c r="L156" s="197"/>
      <c r="M156" s="197"/>
      <c r="N156" s="370"/>
      <c r="O156" s="199"/>
      <c r="P156" s="200"/>
    </row>
    <row r="157" spans="1:16" x14ac:dyDescent="0.25">
      <c r="A157" s="335" t="s">
        <v>13</v>
      </c>
      <c r="B157" s="368">
        <v>0</v>
      </c>
      <c r="C157" s="337">
        <v>0</v>
      </c>
      <c r="D157" s="369">
        <v>0</v>
      </c>
      <c r="E157" s="339">
        <v>0</v>
      </c>
      <c r="F157" s="340">
        <v>0</v>
      </c>
      <c r="H157" s="194"/>
      <c r="I157" s="195"/>
      <c r="J157" s="195"/>
      <c r="K157" s="196"/>
      <c r="L157" s="197"/>
      <c r="M157" s="197"/>
      <c r="N157" s="370"/>
      <c r="O157" s="199"/>
      <c r="P157" s="200"/>
    </row>
    <row r="158" spans="1:16" x14ac:dyDescent="0.25">
      <c r="A158" s="94"/>
      <c r="B158" s="76"/>
      <c r="C158" s="85"/>
      <c r="D158" s="76"/>
      <c r="E158" s="86"/>
      <c r="F158" s="87"/>
      <c r="H158" s="194"/>
      <c r="I158" s="195"/>
      <c r="J158" s="195"/>
      <c r="K158" s="196"/>
      <c r="L158" s="197"/>
      <c r="M158" s="197"/>
      <c r="N158" s="370"/>
      <c r="O158" s="199"/>
      <c r="P158" s="200"/>
    </row>
    <row r="159" spans="1:16" x14ac:dyDescent="0.25">
      <c r="A159" s="335" t="s">
        <v>33</v>
      </c>
      <c r="B159" s="368">
        <v>2</v>
      </c>
      <c r="C159" s="337">
        <v>1</v>
      </c>
      <c r="D159" s="369">
        <v>18</v>
      </c>
      <c r="E159" s="339">
        <v>1</v>
      </c>
      <c r="F159" s="340">
        <v>0</v>
      </c>
      <c r="G159" s="55"/>
      <c r="H159" s="194"/>
      <c r="I159" s="195"/>
      <c r="J159" s="195"/>
      <c r="K159" s="196"/>
      <c r="L159" s="197"/>
      <c r="M159" s="197"/>
      <c r="N159" s="370"/>
      <c r="O159" s="199"/>
      <c r="P159" s="200"/>
    </row>
    <row r="160" spans="1:16" ht="15.75" thickBot="1" x14ac:dyDescent="0.3">
      <c r="B160" s="55"/>
      <c r="C160" s="131"/>
      <c r="D160" s="132"/>
      <c r="E160" s="133"/>
      <c r="F160" s="134"/>
      <c r="G160" s="55"/>
      <c r="H160" s="194"/>
      <c r="I160" s="195"/>
      <c r="J160" s="195"/>
      <c r="K160" s="196"/>
      <c r="L160" s="197"/>
      <c r="M160" s="197"/>
      <c r="N160" s="370"/>
      <c r="O160" s="199"/>
      <c r="P160" s="200"/>
    </row>
    <row r="161" spans="1:16" ht="45.75" customHeight="1" thickBot="1" x14ac:dyDescent="0.3">
      <c r="A161" s="348" t="s">
        <v>1656</v>
      </c>
      <c r="B161" s="50"/>
      <c r="C161" s="176"/>
      <c r="D161" s="9"/>
      <c r="E161" s="176"/>
      <c r="F161" s="10"/>
    </row>
    <row r="162" spans="1:16" ht="16.5" thickTop="1" thickBot="1" x14ac:dyDescent="0.3">
      <c r="A162" s="11"/>
      <c r="B162" s="12"/>
      <c r="C162" s="176"/>
      <c r="D162" s="9"/>
      <c r="E162" s="176"/>
      <c r="F162" s="10"/>
    </row>
    <row r="163" spans="1:16" ht="45.75" customHeight="1" thickTop="1" thickBot="1" x14ac:dyDescent="0.3">
      <c r="A163" s="349" t="s">
        <v>16</v>
      </c>
      <c r="B163" s="12"/>
      <c r="C163" s="176"/>
      <c r="D163" s="9"/>
      <c r="E163" s="176"/>
      <c r="F163" s="10"/>
      <c r="H163" s="350" t="s">
        <v>17</v>
      </c>
      <c r="I163" s="54"/>
    </row>
    <row r="164" spans="1:16" ht="16.5" thickTop="1" thickBot="1" x14ac:dyDescent="0.3">
      <c r="A164" s="11"/>
      <c r="B164" s="12"/>
      <c r="C164" s="176"/>
      <c r="D164" s="9"/>
      <c r="E164" s="178"/>
      <c r="F164" s="14"/>
    </row>
    <row r="165" spans="1:16" ht="45.75" customHeight="1" thickTop="1" thickBot="1" x14ac:dyDescent="0.3">
      <c r="A165" s="351" t="s">
        <v>2</v>
      </c>
      <c r="B165" s="352" t="s">
        <v>3</v>
      </c>
      <c r="C165" s="353" t="s">
        <v>4</v>
      </c>
      <c r="D165" s="352" t="s">
        <v>5</v>
      </c>
      <c r="E165" s="354" t="s">
        <v>4</v>
      </c>
      <c r="F165" s="355" t="s">
        <v>6</v>
      </c>
      <c r="G165" s="55"/>
      <c r="H165" s="356" t="s">
        <v>18</v>
      </c>
      <c r="I165" s="357" t="s">
        <v>19</v>
      </c>
      <c r="J165" s="358" t="s">
        <v>20</v>
      </c>
      <c r="K165" s="358" t="s">
        <v>21</v>
      </c>
      <c r="L165" s="358" t="s">
        <v>22</v>
      </c>
      <c r="M165" s="358" t="s">
        <v>23</v>
      </c>
      <c r="N165" s="359" t="s">
        <v>6</v>
      </c>
      <c r="O165" s="358" t="s">
        <v>24</v>
      </c>
      <c r="P165" s="360" t="s">
        <v>25</v>
      </c>
    </row>
    <row r="166" spans="1:16" ht="27" thickTop="1" x14ac:dyDescent="0.25">
      <c r="A166" s="61" t="s">
        <v>7</v>
      </c>
      <c r="B166" s="124">
        <v>0</v>
      </c>
      <c r="C166" s="62">
        <v>0</v>
      </c>
      <c r="D166" s="110">
        <v>0</v>
      </c>
      <c r="E166" s="62">
        <v>0</v>
      </c>
      <c r="F166" s="64"/>
      <c r="H166" s="96">
        <v>10</v>
      </c>
      <c r="I166" s="66">
        <v>130</v>
      </c>
      <c r="J166" s="66" t="s">
        <v>1657</v>
      </c>
      <c r="K166" s="67" t="s">
        <v>1658</v>
      </c>
      <c r="L166" s="68" t="s">
        <v>1659</v>
      </c>
      <c r="M166" s="68" t="s">
        <v>9</v>
      </c>
      <c r="N166" s="189">
        <v>0</v>
      </c>
      <c r="O166" s="68">
        <v>2270</v>
      </c>
      <c r="P166" s="71">
        <v>43617</v>
      </c>
    </row>
    <row r="167" spans="1:16" x14ac:dyDescent="0.25">
      <c r="A167" s="72" t="s">
        <v>8</v>
      </c>
      <c r="B167" s="72">
        <v>0</v>
      </c>
      <c r="C167" s="73">
        <v>0</v>
      </c>
      <c r="D167" s="74">
        <v>0</v>
      </c>
      <c r="E167" s="73">
        <v>0</v>
      </c>
      <c r="F167" s="75"/>
      <c r="H167" s="361"/>
      <c r="I167" s="362"/>
      <c r="J167" s="362"/>
      <c r="K167" s="363"/>
      <c r="L167" s="364"/>
      <c r="M167" s="364"/>
      <c r="N167" s="365"/>
      <c r="O167" s="366"/>
      <c r="P167" s="367"/>
    </row>
    <row r="168" spans="1:16" x14ac:dyDescent="0.25">
      <c r="A168" s="72" t="s">
        <v>9</v>
      </c>
      <c r="B168" s="76">
        <v>1</v>
      </c>
      <c r="C168" s="73">
        <v>0</v>
      </c>
      <c r="D168" s="77">
        <v>10</v>
      </c>
      <c r="E168" s="73">
        <v>1</v>
      </c>
      <c r="F168" s="75"/>
      <c r="H168" s="194"/>
      <c r="I168" s="195"/>
      <c r="J168" s="195"/>
      <c r="K168" s="196"/>
      <c r="L168" s="197"/>
      <c r="M168" s="197"/>
      <c r="N168" s="370"/>
      <c r="O168" s="199"/>
      <c r="P168" s="200"/>
    </row>
    <row r="169" spans="1:16" x14ac:dyDescent="0.25">
      <c r="A169" s="335" t="s">
        <v>10</v>
      </c>
      <c r="B169" s="368">
        <v>1</v>
      </c>
      <c r="C169" s="337">
        <v>1</v>
      </c>
      <c r="D169" s="369">
        <v>0</v>
      </c>
      <c r="E169" s="339">
        <v>1</v>
      </c>
      <c r="F169" s="340">
        <v>0</v>
      </c>
      <c r="H169" s="194"/>
      <c r="I169" s="195"/>
      <c r="J169" s="195"/>
      <c r="K169" s="196"/>
      <c r="L169" s="197"/>
      <c r="M169" s="197"/>
      <c r="N169" s="370"/>
      <c r="O169" s="199"/>
      <c r="P169" s="200"/>
    </row>
    <row r="170" spans="1:16" x14ac:dyDescent="0.25">
      <c r="A170" s="84"/>
      <c r="B170" s="76"/>
      <c r="C170" s="85"/>
      <c r="D170" s="76"/>
      <c r="E170" s="86"/>
      <c r="F170" s="87"/>
      <c r="G170" s="99"/>
      <c r="H170" s="194"/>
      <c r="I170" s="195"/>
      <c r="J170" s="195"/>
      <c r="K170" s="196"/>
      <c r="L170" s="197"/>
      <c r="M170" s="197"/>
      <c r="N170" s="370"/>
      <c r="O170" s="199"/>
      <c r="P170" s="200"/>
    </row>
    <row r="171" spans="1:16" x14ac:dyDescent="0.25">
      <c r="A171" s="84" t="s">
        <v>11</v>
      </c>
      <c r="B171" s="76">
        <v>0</v>
      </c>
      <c r="C171" s="73">
        <v>0</v>
      </c>
      <c r="D171" s="77">
        <v>0</v>
      </c>
      <c r="E171" s="73">
        <v>0</v>
      </c>
      <c r="F171" s="75"/>
      <c r="H171" s="194"/>
      <c r="I171" s="195"/>
      <c r="J171" s="195"/>
      <c r="K171" s="196"/>
      <c r="L171" s="197"/>
      <c r="M171" s="197"/>
      <c r="N171" s="370"/>
      <c r="O171" s="199"/>
      <c r="P171" s="200"/>
    </row>
    <row r="172" spans="1:16" x14ac:dyDescent="0.25">
      <c r="A172" s="84" t="s">
        <v>12</v>
      </c>
      <c r="B172" s="76">
        <v>0</v>
      </c>
      <c r="C172" s="73">
        <v>0</v>
      </c>
      <c r="D172" s="77">
        <v>0</v>
      </c>
      <c r="E172" s="73">
        <v>0</v>
      </c>
      <c r="F172" s="75"/>
      <c r="H172" s="194"/>
      <c r="I172" s="195"/>
      <c r="J172" s="195"/>
      <c r="K172" s="196"/>
      <c r="L172" s="197"/>
      <c r="M172" s="197"/>
      <c r="N172" s="370"/>
      <c r="O172" s="199"/>
      <c r="P172" s="200"/>
    </row>
    <row r="173" spans="1:16" x14ac:dyDescent="0.25">
      <c r="A173" s="335" t="s">
        <v>13</v>
      </c>
      <c r="B173" s="368">
        <v>0</v>
      </c>
      <c r="C173" s="73">
        <v>0</v>
      </c>
      <c r="D173" s="369">
        <v>0</v>
      </c>
      <c r="E173" s="339">
        <v>0</v>
      </c>
      <c r="F173" s="340">
        <v>0</v>
      </c>
      <c r="H173" s="194"/>
      <c r="I173" s="195"/>
      <c r="J173" s="195"/>
      <c r="K173" s="196"/>
      <c r="L173" s="197"/>
      <c r="M173" s="197"/>
      <c r="N173" s="370"/>
      <c r="O173" s="199"/>
      <c r="P173" s="200"/>
    </row>
    <row r="174" spans="1:16" x14ac:dyDescent="0.25">
      <c r="A174" s="94"/>
      <c r="B174" s="76"/>
      <c r="C174" s="85"/>
      <c r="D174" s="76"/>
      <c r="E174" s="86"/>
      <c r="F174" s="87"/>
      <c r="H174" s="194"/>
      <c r="I174" s="195"/>
      <c r="J174" s="195"/>
      <c r="K174" s="196"/>
      <c r="L174" s="197"/>
      <c r="M174" s="197"/>
      <c r="N174" s="370"/>
      <c r="O174" s="199"/>
      <c r="P174" s="200"/>
    </row>
    <row r="175" spans="1:16" x14ac:dyDescent="0.25">
      <c r="A175" s="335" t="s">
        <v>33</v>
      </c>
      <c r="B175" s="368">
        <v>1</v>
      </c>
      <c r="C175" s="337">
        <v>1</v>
      </c>
      <c r="D175" s="369">
        <v>10</v>
      </c>
      <c r="E175" s="339">
        <v>1</v>
      </c>
      <c r="F175" s="340">
        <v>0</v>
      </c>
      <c r="G175" s="55"/>
      <c r="H175" s="194"/>
      <c r="I175" s="195"/>
      <c r="J175" s="195"/>
      <c r="K175" s="196"/>
      <c r="L175" s="197"/>
      <c r="M175" s="197"/>
      <c r="N175" s="370"/>
      <c r="O175" s="199"/>
      <c r="P175" s="200"/>
    </row>
    <row r="176" spans="1:16" ht="15.75" thickBot="1" x14ac:dyDescent="0.3">
      <c r="B176" s="55"/>
      <c r="C176" s="131"/>
      <c r="D176" s="132"/>
      <c r="E176" s="133"/>
      <c r="F176" s="134"/>
      <c r="G176" s="55"/>
      <c r="H176" s="194"/>
      <c r="I176" s="195"/>
      <c r="J176" s="195"/>
      <c r="K176" s="196"/>
      <c r="L176" s="197"/>
      <c r="M176" s="197"/>
      <c r="N176" s="370"/>
      <c r="O176" s="199"/>
      <c r="P176" s="200"/>
    </row>
    <row r="177" spans="1:16" ht="45.75" customHeight="1" thickBot="1" x14ac:dyDescent="0.3">
      <c r="A177" s="348" t="s">
        <v>1660</v>
      </c>
      <c r="B177" s="50"/>
      <c r="C177" s="176"/>
      <c r="D177" s="9"/>
      <c r="E177" s="176"/>
      <c r="F177" s="10"/>
    </row>
    <row r="178" spans="1:16" ht="16.5" thickTop="1" thickBot="1" x14ac:dyDescent="0.3">
      <c r="A178" s="11"/>
      <c r="B178" s="12"/>
      <c r="C178" s="176"/>
      <c r="D178" s="9"/>
      <c r="E178" s="176"/>
      <c r="F178" s="10"/>
    </row>
    <row r="179" spans="1:16" ht="45.75" customHeight="1" thickTop="1" thickBot="1" x14ac:dyDescent="0.3">
      <c r="A179" s="349" t="s">
        <v>16</v>
      </c>
      <c r="B179" s="12"/>
      <c r="C179" s="176"/>
      <c r="D179" s="9"/>
      <c r="E179" s="176"/>
      <c r="F179" s="10"/>
      <c r="H179" s="350" t="s">
        <v>17</v>
      </c>
      <c r="I179" s="54"/>
    </row>
    <row r="180" spans="1:16" ht="16.5" thickTop="1" thickBot="1" x14ac:dyDescent="0.3">
      <c r="A180" s="11"/>
      <c r="B180" s="12"/>
      <c r="C180" s="176"/>
      <c r="D180" s="9"/>
      <c r="E180" s="178"/>
      <c r="F180" s="14"/>
    </row>
    <row r="181" spans="1:16" ht="45.75" customHeight="1" thickTop="1" thickBot="1" x14ac:dyDescent="0.3">
      <c r="A181" s="351" t="s">
        <v>2</v>
      </c>
      <c r="B181" s="352" t="s">
        <v>3</v>
      </c>
      <c r="C181" s="353" t="s">
        <v>4</v>
      </c>
      <c r="D181" s="352" t="s">
        <v>5</v>
      </c>
      <c r="E181" s="354" t="s">
        <v>4</v>
      </c>
      <c r="F181" s="355" t="s">
        <v>6</v>
      </c>
      <c r="G181" s="55"/>
      <c r="H181" s="356" t="s">
        <v>18</v>
      </c>
      <c r="I181" s="357" t="s">
        <v>19</v>
      </c>
      <c r="J181" s="358" t="s">
        <v>20</v>
      </c>
      <c r="K181" s="358" t="s">
        <v>21</v>
      </c>
      <c r="L181" s="358" t="s">
        <v>22</v>
      </c>
      <c r="M181" s="358" t="s">
        <v>23</v>
      </c>
      <c r="N181" s="359" t="s">
        <v>6</v>
      </c>
      <c r="O181" s="358" t="s">
        <v>24</v>
      </c>
      <c r="P181" s="360" t="s">
        <v>25</v>
      </c>
    </row>
    <row r="182" spans="1:16" ht="15" customHeight="1" thickTop="1" x14ac:dyDescent="0.25">
      <c r="A182" s="61" t="s">
        <v>7</v>
      </c>
      <c r="B182" s="61">
        <v>27</v>
      </c>
      <c r="C182" s="374">
        <f>B182/B$191</f>
        <v>0.6</v>
      </c>
      <c r="D182" s="63">
        <f>SUM(H182:H208)</f>
        <v>77</v>
      </c>
      <c r="E182" s="73">
        <f>D182/D$191</f>
        <v>0.43502824858757061</v>
      </c>
      <c r="F182" s="64"/>
      <c r="H182" s="65">
        <v>2</v>
      </c>
      <c r="I182" s="66" t="s">
        <v>1642</v>
      </c>
      <c r="J182" s="66" t="s">
        <v>1642</v>
      </c>
      <c r="K182" s="67" t="s">
        <v>1661</v>
      </c>
      <c r="L182" s="66" t="s">
        <v>1642</v>
      </c>
      <c r="M182" s="68" t="s">
        <v>7</v>
      </c>
      <c r="N182" s="189">
        <v>0</v>
      </c>
      <c r="O182" s="70">
        <v>1066</v>
      </c>
      <c r="P182" s="71">
        <v>44409</v>
      </c>
    </row>
    <row r="183" spans="1:16" ht="15" customHeight="1" x14ac:dyDescent="0.25">
      <c r="A183" s="72" t="s">
        <v>8</v>
      </c>
      <c r="B183" s="72">
        <v>4</v>
      </c>
      <c r="C183" s="73">
        <f>B183/B$191</f>
        <v>8.8888888888888892E-2</v>
      </c>
      <c r="D183" s="74">
        <f>SUM(H209:H212)</f>
        <v>35</v>
      </c>
      <c r="E183" s="73">
        <f>D183/D$191</f>
        <v>0.19774011299435029</v>
      </c>
      <c r="F183" s="75"/>
      <c r="H183" s="65">
        <v>2</v>
      </c>
      <c r="I183" s="66" t="s">
        <v>1642</v>
      </c>
      <c r="J183" s="66" t="s">
        <v>1642</v>
      </c>
      <c r="K183" s="67" t="s">
        <v>1661</v>
      </c>
      <c r="L183" s="66" t="s">
        <v>1642</v>
      </c>
      <c r="M183" s="68" t="s">
        <v>7</v>
      </c>
      <c r="N183" s="189">
        <v>0</v>
      </c>
      <c r="O183" s="70">
        <v>1066</v>
      </c>
      <c r="P183" s="71">
        <v>44409</v>
      </c>
    </row>
    <row r="184" spans="1:16" ht="15" customHeight="1" x14ac:dyDescent="0.25">
      <c r="A184" s="72" t="s">
        <v>9</v>
      </c>
      <c r="B184" s="76">
        <v>4</v>
      </c>
      <c r="C184" s="73">
        <f>B184/B$191</f>
        <v>8.8888888888888892E-2</v>
      </c>
      <c r="D184" s="77">
        <v>27</v>
      </c>
      <c r="E184" s="73">
        <f>D184/D$191</f>
        <v>0.15254237288135594</v>
      </c>
      <c r="F184" s="75"/>
      <c r="H184" s="65">
        <v>2</v>
      </c>
      <c r="I184" s="66" t="s">
        <v>1642</v>
      </c>
      <c r="J184" s="66" t="s">
        <v>1642</v>
      </c>
      <c r="K184" s="67" t="s">
        <v>1661</v>
      </c>
      <c r="L184" s="66" t="s">
        <v>1642</v>
      </c>
      <c r="M184" s="68" t="s">
        <v>7</v>
      </c>
      <c r="N184" s="189">
        <v>0</v>
      </c>
      <c r="O184" s="70">
        <v>1066</v>
      </c>
      <c r="P184" s="71">
        <v>44409</v>
      </c>
    </row>
    <row r="185" spans="1:16" ht="15" customHeight="1" x14ac:dyDescent="0.25">
      <c r="A185" s="335" t="s">
        <v>10</v>
      </c>
      <c r="B185" s="368">
        <f>SUM(B182:B184)</f>
        <v>35</v>
      </c>
      <c r="C185" s="337">
        <f>SUM(C182:C184)</f>
        <v>0.77777777777777779</v>
      </c>
      <c r="D185" s="369">
        <f>SUM(D182:D184)</f>
        <v>139</v>
      </c>
      <c r="E185" s="339">
        <f>SUM(E182:E184)</f>
        <v>0.78531073446327682</v>
      </c>
      <c r="F185" s="340">
        <v>0</v>
      </c>
      <c r="H185" s="65">
        <v>2</v>
      </c>
      <c r="I185" s="66" t="s">
        <v>1642</v>
      </c>
      <c r="J185" s="66" t="s">
        <v>1642</v>
      </c>
      <c r="K185" s="67" t="s">
        <v>1661</v>
      </c>
      <c r="L185" s="66" t="s">
        <v>1642</v>
      </c>
      <c r="M185" s="68" t="s">
        <v>7</v>
      </c>
      <c r="N185" s="189">
        <v>0</v>
      </c>
      <c r="O185" s="70">
        <v>1066</v>
      </c>
      <c r="P185" s="71">
        <v>44409</v>
      </c>
    </row>
    <row r="186" spans="1:16" ht="15" customHeight="1" x14ac:dyDescent="0.25">
      <c r="A186" s="84"/>
      <c r="B186" s="76"/>
      <c r="C186" s="85"/>
      <c r="D186" s="76"/>
      <c r="E186" s="86"/>
      <c r="F186" s="87"/>
      <c r="G186" s="99"/>
      <c r="H186" s="65">
        <v>2</v>
      </c>
      <c r="I186" s="66" t="s">
        <v>1642</v>
      </c>
      <c r="J186" s="66" t="s">
        <v>1642</v>
      </c>
      <c r="K186" s="67" t="s">
        <v>1661</v>
      </c>
      <c r="L186" s="66" t="s">
        <v>1642</v>
      </c>
      <c r="M186" s="68" t="s">
        <v>7</v>
      </c>
      <c r="N186" s="189">
        <v>0</v>
      </c>
      <c r="O186" s="70">
        <v>1066</v>
      </c>
      <c r="P186" s="71">
        <v>44409</v>
      </c>
    </row>
    <row r="187" spans="1:16" ht="15" customHeight="1" x14ac:dyDescent="0.25">
      <c r="A187" s="84" t="s">
        <v>11</v>
      </c>
      <c r="B187" s="76">
        <v>10</v>
      </c>
      <c r="C187" s="73">
        <f>B187/B$191</f>
        <v>0.22222222222222221</v>
      </c>
      <c r="D187" s="77">
        <v>38</v>
      </c>
      <c r="E187" s="73">
        <f>D187/D$191</f>
        <v>0.21468926553672316</v>
      </c>
      <c r="F187" s="75">
        <f>SUM(N217:N226)</f>
        <v>527829.83661500004</v>
      </c>
      <c r="H187" s="65">
        <v>2</v>
      </c>
      <c r="I187" s="66" t="s">
        <v>1642</v>
      </c>
      <c r="J187" s="66" t="s">
        <v>1642</v>
      </c>
      <c r="K187" s="67" t="s">
        <v>1661</v>
      </c>
      <c r="L187" s="66" t="s">
        <v>1642</v>
      </c>
      <c r="M187" s="68" t="s">
        <v>7</v>
      </c>
      <c r="N187" s="189">
        <v>0</v>
      </c>
      <c r="O187" s="70">
        <v>1066</v>
      </c>
      <c r="P187" s="71">
        <v>44409</v>
      </c>
    </row>
    <row r="188" spans="1:16" ht="15" customHeight="1" x14ac:dyDescent="0.25">
      <c r="A188" s="84" t="s">
        <v>12</v>
      </c>
      <c r="B188" s="76">
        <v>0</v>
      </c>
      <c r="C188" s="73">
        <v>0</v>
      </c>
      <c r="D188" s="77">
        <v>0</v>
      </c>
      <c r="E188" s="73">
        <v>0</v>
      </c>
      <c r="F188" s="75">
        <v>0</v>
      </c>
      <c r="H188" s="65">
        <v>2</v>
      </c>
      <c r="I188" s="66" t="s">
        <v>1642</v>
      </c>
      <c r="J188" s="66" t="s">
        <v>1642</v>
      </c>
      <c r="K188" s="67" t="s">
        <v>1661</v>
      </c>
      <c r="L188" s="66" t="s">
        <v>1642</v>
      </c>
      <c r="M188" s="68" t="s">
        <v>7</v>
      </c>
      <c r="N188" s="189">
        <v>0</v>
      </c>
      <c r="O188" s="70">
        <v>1066</v>
      </c>
      <c r="P188" s="71">
        <v>44409</v>
      </c>
    </row>
    <row r="189" spans="1:16" ht="15" customHeight="1" x14ac:dyDescent="0.25">
      <c r="A189" s="335" t="s">
        <v>13</v>
      </c>
      <c r="B189" s="368">
        <f>SUM(B187:B188)</f>
        <v>10</v>
      </c>
      <c r="C189" s="337">
        <f>SUM(C187:C188)</f>
        <v>0.22222222222222221</v>
      </c>
      <c r="D189" s="369">
        <f>SUM(D187:D188)</f>
        <v>38</v>
      </c>
      <c r="E189" s="339">
        <f>SUM(E187:E188)</f>
        <v>0.21468926553672316</v>
      </c>
      <c r="F189" s="340">
        <f>F187</f>
        <v>527829.83661500004</v>
      </c>
      <c r="H189" s="65">
        <v>2</v>
      </c>
      <c r="I189" s="66" t="s">
        <v>1642</v>
      </c>
      <c r="J189" s="66" t="s">
        <v>1642</v>
      </c>
      <c r="K189" s="67" t="s">
        <v>1661</v>
      </c>
      <c r="L189" s="66" t="s">
        <v>1642</v>
      </c>
      <c r="M189" s="68" t="s">
        <v>7</v>
      </c>
      <c r="N189" s="189">
        <v>0</v>
      </c>
      <c r="O189" s="70">
        <v>1066</v>
      </c>
      <c r="P189" s="71">
        <v>44409</v>
      </c>
    </row>
    <row r="190" spans="1:16" ht="15" customHeight="1" x14ac:dyDescent="0.25">
      <c r="A190" s="94"/>
      <c r="B190" s="76"/>
      <c r="C190" s="85"/>
      <c r="D190" s="77"/>
      <c r="E190" s="86"/>
      <c r="F190" s="87"/>
      <c r="H190" s="65">
        <v>2</v>
      </c>
      <c r="I190" s="66" t="s">
        <v>1642</v>
      </c>
      <c r="J190" s="66" t="s">
        <v>1642</v>
      </c>
      <c r="K190" s="67" t="s">
        <v>1661</v>
      </c>
      <c r="L190" s="66" t="s">
        <v>1642</v>
      </c>
      <c r="M190" s="68" t="s">
        <v>7</v>
      </c>
      <c r="N190" s="189">
        <v>0</v>
      </c>
      <c r="O190" s="70">
        <v>1066</v>
      </c>
      <c r="P190" s="71">
        <v>44409</v>
      </c>
    </row>
    <row r="191" spans="1:16" ht="15" customHeight="1" x14ac:dyDescent="0.25">
      <c r="A191" s="335" t="s">
        <v>33</v>
      </c>
      <c r="B191" s="368">
        <v>45</v>
      </c>
      <c r="C191" s="337">
        <f>SUM(C185,C189)</f>
        <v>1</v>
      </c>
      <c r="D191" s="369">
        <f>SUM(D185,D189)</f>
        <v>177</v>
      </c>
      <c r="E191" s="339">
        <f>SUM(E185,E189)</f>
        <v>1</v>
      </c>
      <c r="F191" s="340">
        <f>F187</f>
        <v>527829.83661500004</v>
      </c>
      <c r="G191" s="55"/>
      <c r="H191" s="65">
        <v>2</v>
      </c>
      <c r="I191" s="66" t="s">
        <v>1642</v>
      </c>
      <c r="J191" s="66" t="s">
        <v>1642</v>
      </c>
      <c r="K191" s="67" t="s">
        <v>1661</v>
      </c>
      <c r="L191" s="66" t="s">
        <v>1642</v>
      </c>
      <c r="M191" s="68" t="s">
        <v>7</v>
      </c>
      <c r="N191" s="189">
        <v>0</v>
      </c>
      <c r="O191" s="70">
        <v>1066</v>
      </c>
      <c r="P191" s="71">
        <v>44409</v>
      </c>
    </row>
    <row r="192" spans="1:16" ht="15" customHeight="1" x14ac:dyDescent="0.25">
      <c r="D192" s="375"/>
      <c r="E192" s="376"/>
      <c r="F192" s="377"/>
      <c r="G192" s="127"/>
      <c r="H192" s="65">
        <v>2</v>
      </c>
      <c r="I192" s="66" t="s">
        <v>1642</v>
      </c>
      <c r="J192" s="66" t="s">
        <v>1642</v>
      </c>
      <c r="K192" s="67" t="s">
        <v>1661</v>
      </c>
      <c r="L192" s="66" t="s">
        <v>1642</v>
      </c>
      <c r="M192" s="68" t="s">
        <v>7</v>
      </c>
      <c r="N192" s="189">
        <v>0</v>
      </c>
      <c r="O192" s="70">
        <v>1066</v>
      </c>
      <c r="P192" s="71">
        <v>44409</v>
      </c>
    </row>
    <row r="193" spans="4:16" ht="15" customHeight="1" x14ac:dyDescent="0.25">
      <c r="D193" s="375"/>
      <c r="E193" s="376"/>
      <c r="F193" s="377"/>
      <c r="G193" s="127"/>
      <c r="H193" s="65">
        <v>2</v>
      </c>
      <c r="I193" s="66" t="s">
        <v>1642</v>
      </c>
      <c r="J193" s="66" t="s">
        <v>1642</v>
      </c>
      <c r="K193" s="67" t="s">
        <v>1661</v>
      </c>
      <c r="L193" s="66" t="s">
        <v>1642</v>
      </c>
      <c r="M193" s="68" t="s">
        <v>7</v>
      </c>
      <c r="N193" s="189">
        <v>0</v>
      </c>
      <c r="O193" s="70">
        <v>1066</v>
      </c>
      <c r="P193" s="71">
        <v>44409</v>
      </c>
    </row>
    <row r="194" spans="4:16" ht="15" customHeight="1" x14ac:dyDescent="0.25">
      <c r="D194" s="375"/>
      <c r="E194" s="376"/>
      <c r="F194" s="377"/>
      <c r="G194" s="127"/>
      <c r="H194" s="65">
        <v>2</v>
      </c>
      <c r="I194" s="66" t="s">
        <v>1642</v>
      </c>
      <c r="J194" s="66" t="s">
        <v>1642</v>
      </c>
      <c r="K194" s="67" t="s">
        <v>1661</v>
      </c>
      <c r="L194" s="66" t="s">
        <v>1642</v>
      </c>
      <c r="M194" s="68" t="s">
        <v>7</v>
      </c>
      <c r="N194" s="189">
        <v>0</v>
      </c>
      <c r="O194" s="70">
        <v>1066</v>
      </c>
      <c r="P194" s="71">
        <v>44409</v>
      </c>
    </row>
    <row r="195" spans="4:16" ht="15" customHeight="1" x14ac:dyDescent="0.25">
      <c r="D195" s="375"/>
      <c r="E195" s="376"/>
      <c r="F195" s="377"/>
      <c r="G195" s="127"/>
      <c r="H195" s="65">
        <v>2</v>
      </c>
      <c r="I195" s="66" t="s">
        <v>1642</v>
      </c>
      <c r="J195" s="66" t="s">
        <v>1642</v>
      </c>
      <c r="K195" s="67" t="s">
        <v>1661</v>
      </c>
      <c r="L195" s="66" t="s">
        <v>1642</v>
      </c>
      <c r="M195" s="68" t="s">
        <v>7</v>
      </c>
      <c r="N195" s="189">
        <v>0</v>
      </c>
      <c r="O195" s="70">
        <v>1066</v>
      </c>
      <c r="P195" s="71">
        <v>44409</v>
      </c>
    </row>
    <row r="196" spans="4:16" ht="15" customHeight="1" x14ac:dyDescent="0.25">
      <c r="H196" s="65">
        <v>2</v>
      </c>
      <c r="I196" s="66" t="s">
        <v>1642</v>
      </c>
      <c r="J196" s="66" t="s">
        <v>1642</v>
      </c>
      <c r="K196" s="67" t="s">
        <v>1661</v>
      </c>
      <c r="L196" s="66" t="s">
        <v>1642</v>
      </c>
      <c r="M196" s="68" t="s">
        <v>7</v>
      </c>
      <c r="N196" s="189">
        <v>0</v>
      </c>
      <c r="O196" s="70">
        <v>1066</v>
      </c>
      <c r="P196" s="71">
        <v>44409</v>
      </c>
    </row>
    <row r="197" spans="4:16" ht="15" customHeight="1" x14ac:dyDescent="0.25">
      <c r="H197" s="65">
        <v>2</v>
      </c>
      <c r="I197" s="66" t="s">
        <v>1642</v>
      </c>
      <c r="J197" s="66" t="s">
        <v>1642</v>
      </c>
      <c r="K197" s="67" t="s">
        <v>1661</v>
      </c>
      <c r="L197" s="66" t="s">
        <v>1642</v>
      </c>
      <c r="M197" s="68" t="s">
        <v>7</v>
      </c>
      <c r="N197" s="189">
        <v>0</v>
      </c>
      <c r="O197" s="70">
        <v>1066</v>
      </c>
      <c r="P197" s="71">
        <v>44409</v>
      </c>
    </row>
    <row r="198" spans="4:16" ht="15" customHeight="1" x14ac:dyDescent="0.25">
      <c r="H198" s="65">
        <v>2</v>
      </c>
      <c r="I198" s="66" t="s">
        <v>1642</v>
      </c>
      <c r="J198" s="66" t="s">
        <v>1642</v>
      </c>
      <c r="K198" s="67" t="s">
        <v>1661</v>
      </c>
      <c r="L198" s="66" t="s">
        <v>1642</v>
      </c>
      <c r="M198" s="68" t="s">
        <v>7</v>
      </c>
      <c r="N198" s="189">
        <v>0</v>
      </c>
      <c r="O198" s="70">
        <v>1066</v>
      </c>
      <c r="P198" s="71">
        <v>44409</v>
      </c>
    </row>
    <row r="199" spans="4:16" ht="15" customHeight="1" x14ac:dyDescent="0.25">
      <c r="H199" s="65">
        <v>2</v>
      </c>
      <c r="I199" s="66" t="s">
        <v>1642</v>
      </c>
      <c r="J199" s="66" t="s">
        <v>1642</v>
      </c>
      <c r="K199" s="67" t="s">
        <v>1661</v>
      </c>
      <c r="L199" s="66" t="s">
        <v>1642</v>
      </c>
      <c r="M199" s="68" t="s">
        <v>7</v>
      </c>
      <c r="N199" s="189">
        <v>0</v>
      </c>
      <c r="O199" s="70">
        <v>1066</v>
      </c>
      <c r="P199" s="71">
        <v>44409</v>
      </c>
    </row>
    <row r="200" spans="4:16" ht="15" customHeight="1" x14ac:dyDescent="0.25">
      <c r="H200" s="65">
        <v>2</v>
      </c>
      <c r="I200" s="66" t="s">
        <v>1642</v>
      </c>
      <c r="J200" s="66" t="s">
        <v>1642</v>
      </c>
      <c r="K200" s="67" t="s">
        <v>1661</v>
      </c>
      <c r="L200" s="66" t="s">
        <v>1642</v>
      </c>
      <c r="M200" s="68" t="s">
        <v>7</v>
      </c>
      <c r="N200" s="189">
        <v>0</v>
      </c>
      <c r="O200" s="70">
        <v>1066</v>
      </c>
      <c r="P200" s="71">
        <v>44409</v>
      </c>
    </row>
    <row r="201" spans="4:16" ht="15" customHeight="1" x14ac:dyDescent="0.25">
      <c r="H201" s="65">
        <v>2</v>
      </c>
      <c r="I201" s="66" t="s">
        <v>1642</v>
      </c>
      <c r="J201" s="66" t="s">
        <v>1642</v>
      </c>
      <c r="K201" s="67" t="s">
        <v>1661</v>
      </c>
      <c r="L201" s="66" t="s">
        <v>1642</v>
      </c>
      <c r="M201" s="68" t="s">
        <v>7</v>
      </c>
      <c r="N201" s="189">
        <v>0</v>
      </c>
      <c r="O201" s="70">
        <v>1066</v>
      </c>
      <c r="P201" s="71">
        <v>44409</v>
      </c>
    </row>
    <row r="202" spans="4:16" ht="15" customHeight="1" x14ac:dyDescent="0.25">
      <c r="H202" s="65">
        <v>2</v>
      </c>
      <c r="I202" s="66" t="s">
        <v>1642</v>
      </c>
      <c r="J202" s="66" t="s">
        <v>1642</v>
      </c>
      <c r="K202" s="67" t="s">
        <v>1661</v>
      </c>
      <c r="L202" s="66" t="s">
        <v>1642</v>
      </c>
      <c r="M202" s="68" t="s">
        <v>7</v>
      </c>
      <c r="N202" s="189">
        <v>0</v>
      </c>
      <c r="O202" s="70">
        <v>1066</v>
      </c>
      <c r="P202" s="71">
        <v>44409</v>
      </c>
    </row>
    <row r="203" spans="4:16" ht="15" customHeight="1" x14ac:dyDescent="0.25">
      <c r="H203" s="65">
        <v>2</v>
      </c>
      <c r="I203" s="66" t="s">
        <v>1642</v>
      </c>
      <c r="J203" s="66" t="s">
        <v>1642</v>
      </c>
      <c r="K203" s="67" t="s">
        <v>1661</v>
      </c>
      <c r="L203" s="66" t="s">
        <v>1642</v>
      </c>
      <c r="M203" s="68" t="s">
        <v>7</v>
      </c>
      <c r="N203" s="189">
        <v>0</v>
      </c>
      <c r="O203" s="70">
        <v>1066</v>
      </c>
      <c r="P203" s="71">
        <v>44409</v>
      </c>
    </row>
    <row r="204" spans="4:16" ht="15" customHeight="1" x14ac:dyDescent="0.25">
      <c r="H204" s="65">
        <v>2</v>
      </c>
      <c r="I204" s="66" t="s">
        <v>1642</v>
      </c>
      <c r="J204" s="66" t="s">
        <v>1642</v>
      </c>
      <c r="K204" s="67" t="s">
        <v>1661</v>
      </c>
      <c r="L204" s="66" t="s">
        <v>1642</v>
      </c>
      <c r="M204" s="68" t="s">
        <v>7</v>
      </c>
      <c r="N204" s="189">
        <v>0</v>
      </c>
      <c r="O204" s="70">
        <v>1066</v>
      </c>
      <c r="P204" s="71">
        <v>44409</v>
      </c>
    </row>
    <row r="205" spans="4:16" ht="15" customHeight="1" x14ac:dyDescent="0.25">
      <c r="H205" s="65">
        <v>13</v>
      </c>
      <c r="I205" s="66">
        <v>104</v>
      </c>
      <c r="J205" s="66" t="s">
        <v>1662</v>
      </c>
      <c r="K205" s="67" t="s">
        <v>1661</v>
      </c>
      <c r="L205" s="68" t="s">
        <v>1663</v>
      </c>
      <c r="M205" s="68" t="s">
        <v>7</v>
      </c>
      <c r="N205" s="189">
        <v>0</v>
      </c>
      <c r="O205" s="70">
        <v>1823</v>
      </c>
      <c r="P205" s="71">
        <v>41974</v>
      </c>
    </row>
    <row r="206" spans="4:16" ht="15" customHeight="1" x14ac:dyDescent="0.25">
      <c r="H206" s="65">
        <v>6</v>
      </c>
      <c r="I206" s="66">
        <v>22</v>
      </c>
      <c r="J206" s="66" t="s">
        <v>1664</v>
      </c>
      <c r="K206" s="67" t="s">
        <v>1661</v>
      </c>
      <c r="L206" s="68" t="s">
        <v>1665</v>
      </c>
      <c r="M206" s="68" t="s">
        <v>7</v>
      </c>
      <c r="N206" s="189">
        <v>0</v>
      </c>
      <c r="O206" s="70">
        <v>1823</v>
      </c>
      <c r="P206" s="71">
        <v>41974</v>
      </c>
    </row>
    <row r="207" spans="4:16" ht="15" customHeight="1" x14ac:dyDescent="0.25">
      <c r="H207" s="65">
        <v>4</v>
      </c>
      <c r="I207" s="66" t="s">
        <v>1642</v>
      </c>
      <c r="J207" s="66" t="s">
        <v>1642</v>
      </c>
      <c r="K207" s="67" t="s">
        <v>1661</v>
      </c>
      <c r="L207" s="66" t="s">
        <v>1642</v>
      </c>
      <c r="M207" s="68" t="s">
        <v>7</v>
      </c>
      <c r="N207" s="189">
        <v>0</v>
      </c>
      <c r="O207" s="70">
        <v>1823</v>
      </c>
      <c r="P207" s="71">
        <v>41974</v>
      </c>
    </row>
    <row r="208" spans="4:16" ht="15" customHeight="1" x14ac:dyDescent="0.25">
      <c r="H208" s="65">
        <v>8</v>
      </c>
      <c r="I208" s="66">
        <v>97</v>
      </c>
      <c r="J208" s="66" t="s">
        <v>1666</v>
      </c>
      <c r="K208" s="67" t="s">
        <v>1661</v>
      </c>
      <c r="L208" s="68" t="s">
        <v>1667</v>
      </c>
      <c r="M208" s="68" t="s">
        <v>7</v>
      </c>
      <c r="N208" s="189">
        <v>0</v>
      </c>
      <c r="O208" s="70">
        <v>3121</v>
      </c>
      <c r="P208" s="71">
        <v>46874</v>
      </c>
    </row>
    <row r="209" spans="1:16" ht="15" customHeight="1" x14ac:dyDescent="0.25">
      <c r="H209" s="65">
        <v>11</v>
      </c>
      <c r="I209" s="66">
        <v>172</v>
      </c>
      <c r="J209" s="66" t="s">
        <v>1668</v>
      </c>
      <c r="K209" s="67" t="s">
        <v>1661</v>
      </c>
      <c r="L209" s="68" t="s">
        <v>1669</v>
      </c>
      <c r="M209" s="68" t="s">
        <v>8</v>
      </c>
      <c r="N209" s="189">
        <v>0</v>
      </c>
      <c r="O209" s="70">
        <v>1365</v>
      </c>
      <c r="P209" s="71">
        <v>44256</v>
      </c>
    </row>
    <row r="210" spans="1:16" ht="15" customHeight="1" x14ac:dyDescent="0.25">
      <c r="H210" s="65">
        <v>8</v>
      </c>
      <c r="I210" s="66">
        <v>45</v>
      </c>
      <c r="J210" s="66" t="s">
        <v>1670</v>
      </c>
      <c r="K210" s="67" t="s">
        <v>1661</v>
      </c>
      <c r="L210" s="68" t="s">
        <v>1671</v>
      </c>
      <c r="M210" s="68" t="s">
        <v>8</v>
      </c>
      <c r="N210" s="189">
        <v>0</v>
      </c>
      <c r="O210" s="70">
        <v>2846</v>
      </c>
      <c r="P210" s="71">
        <v>44896</v>
      </c>
    </row>
    <row r="211" spans="1:16" ht="15" customHeight="1" x14ac:dyDescent="0.25">
      <c r="D211" s="375"/>
      <c r="E211" s="376"/>
      <c r="F211" s="378"/>
      <c r="G211" s="137"/>
      <c r="H211" s="65">
        <v>8</v>
      </c>
      <c r="I211" s="66">
        <v>64</v>
      </c>
      <c r="J211" s="66" t="s">
        <v>1672</v>
      </c>
      <c r="K211" s="67" t="s">
        <v>1661</v>
      </c>
      <c r="L211" s="68" t="s">
        <v>1673</v>
      </c>
      <c r="M211" s="68" t="s">
        <v>8</v>
      </c>
      <c r="N211" s="189">
        <v>0</v>
      </c>
      <c r="O211" s="70">
        <v>3120</v>
      </c>
      <c r="P211" s="71">
        <v>46844</v>
      </c>
    </row>
    <row r="212" spans="1:16" ht="15" customHeight="1" x14ac:dyDescent="0.25">
      <c r="D212" s="375"/>
      <c r="E212" s="376"/>
      <c r="F212" s="378"/>
      <c r="G212" s="137"/>
      <c r="H212" s="65">
        <v>8</v>
      </c>
      <c r="I212" s="66">
        <v>95</v>
      </c>
      <c r="J212" s="66" t="s">
        <v>1666</v>
      </c>
      <c r="K212" s="67" t="s">
        <v>1661</v>
      </c>
      <c r="L212" s="68" t="s">
        <v>1667</v>
      </c>
      <c r="M212" s="68" t="s">
        <v>8</v>
      </c>
      <c r="N212" s="189">
        <v>0</v>
      </c>
      <c r="O212" s="70">
        <v>3121</v>
      </c>
      <c r="P212" s="71">
        <v>46874</v>
      </c>
    </row>
    <row r="213" spans="1:16" ht="15" customHeight="1" x14ac:dyDescent="0.25">
      <c r="D213" s="375"/>
      <c r="E213" s="376"/>
      <c r="F213" s="378"/>
      <c r="G213" s="137"/>
      <c r="H213" s="65">
        <v>6</v>
      </c>
      <c r="I213" s="66">
        <v>170</v>
      </c>
      <c r="J213" s="66" t="s">
        <v>1668</v>
      </c>
      <c r="K213" s="67" t="s">
        <v>1661</v>
      </c>
      <c r="L213" s="68" t="s">
        <v>1669</v>
      </c>
      <c r="M213" s="68" t="s">
        <v>9</v>
      </c>
      <c r="N213" s="189">
        <v>0</v>
      </c>
      <c r="O213" s="70">
        <v>1365</v>
      </c>
      <c r="P213" s="71">
        <v>44256</v>
      </c>
    </row>
    <row r="214" spans="1:16" ht="15" customHeight="1" x14ac:dyDescent="0.25">
      <c r="D214" s="375"/>
      <c r="E214" s="376"/>
      <c r="F214" s="378"/>
      <c r="G214" s="137"/>
      <c r="H214" s="65">
        <v>2</v>
      </c>
      <c r="I214" s="66" t="s">
        <v>1642</v>
      </c>
      <c r="J214" s="66" t="s">
        <v>1642</v>
      </c>
      <c r="K214" s="67" t="s">
        <v>1661</v>
      </c>
      <c r="L214" s="66" t="s">
        <v>1642</v>
      </c>
      <c r="M214" s="68" t="s">
        <v>9</v>
      </c>
      <c r="N214" s="189">
        <v>0</v>
      </c>
      <c r="O214" s="70">
        <v>1697</v>
      </c>
      <c r="P214" s="71">
        <v>46296</v>
      </c>
    </row>
    <row r="215" spans="1:16" ht="15" customHeight="1" x14ac:dyDescent="0.25">
      <c r="D215" s="375"/>
      <c r="E215" s="376"/>
      <c r="F215" s="378"/>
      <c r="G215" s="137"/>
      <c r="H215" s="65">
        <v>11</v>
      </c>
      <c r="I215" s="66">
        <v>50</v>
      </c>
      <c r="J215" s="66" t="s">
        <v>1674</v>
      </c>
      <c r="K215" s="67" t="s">
        <v>1661</v>
      </c>
      <c r="L215" s="68" t="s">
        <v>1675</v>
      </c>
      <c r="M215" s="68" t="s">
        <v>9</v>
      </c>
      <c r="N215" s="189">
        <v>0</v>
      </c>
      <c r="O215" s="70">
        <v>2658</v>
      </c>
      <c r="P215" s="71">
        <v>45017</v>
      </c>
    </row>
    <row r="216" spans="1:16" ht="15" customHeight="1" x14ac:dyDescent="0.25">
      <c r="D216" s="375"/>
      <c r="E216" s="376"/>
      <c r="F216" s="378"/>
      <c r="G216" s="137"/>
      <c r="H216" s="65">
        <v>8</v>
      </c>
      <c r="I216" s="66">
        <v>47</v>
      </c>
      <c r="J216" s="66" t="s">
        <v>1670</v>
      </c>
      <c r="K216" s="67" t="s">
        <v>1661</v>
      </c>
      <c r="L216" s="68" t="s">
        <v>1671</v>
      </c>
      <c r="M216" s="68" t="s">
        <v>9</v>
      </c>
      <c r="N216" s="189">
        <v>0</v>
      </c>
      <c r="O216" s="70">
        <v>2846</v>
      </c>
      <c r="P216" s="71">
        <v>44896</v>
      </c>
    </row>
    <row r="217" spans="1:16" ht="15" customHeight="1" x14ac:dyDescent="0.25">
      <c r="D217" s="375"/>
      <c r="E217" s="376"/>
      <c r="F217" s="378"/>
      <c r="G217" s="137"/>
      <c r="H217" s="65">
        <v>2</v>
      </c>
      <c r="I217" s="66" t="s">
        <v>1642</v>
      </c>
      <c r="J217" s="66" t="s">
        <v>1642</v>
      </c>
      <c r="K217" s="67" t="s">
        <v>1661</v>
      </c>
      <c r="L217" s="66" t="s">
        <v>1642</v>
      </c>
      <c r="M217" s="68" t="s">
        <v>11</v>
      </c>
      <c r="N217" s="189">
        <v>67249.318650000001</v>
      </c>
      <c r="O217" s="70">
        <v>1697</v>
      </c>
      <c r="P217" s="71">
        <v>46296</v>
      </c>
    </row>
    <row r="218" spans="1:16" ht="15" customHeight="1" x14ac:dyDescent="0.25">
      <c r="D218" s="375"/>
      <c r="E218" s="376"/>
      <c r="F218" s="378"/>
      <c r="G218" s="137"/>
      <c r="H218" s="65">
        <v>2</v>
      </c>
      <c r="I218" s="66" t="s">
        <v>1642</v>
      </c>
      <c r="J218" s="66" t="s">
        <v>1642</v>
      </c>
      <c r="K218" s="67" t="s">
        <v>1661</v>
      </c>
      <c r="L218" s="66" t="s">
        <v>1642</v>
      </c>
      <c r="M218" s="68" t="s">
        <v>11</v>
      </c>
      <c r="N218" s="189">
        <v>70652.767449999999</v>
      </c>
      <c r="O218" s="70">
        <v>1697</v>
      </c>
      <c r="P218" s="71">
        <v>46296</v>
      </c>
    </row>
    <row r="219" spans="1:16" ht="15" customHeight="1" x14ac:dyDescent="0.25">
      <c r="D219" s="105"/>
      <c r="E219" s="376"/>
      <c r="F219" s="379"/>
      <c r="G219" s="137"/>
      <c r="H219" s="65">
        <v>2</v>
      </c>
      <c r="I219" s="66" t="s">
        <v>1642</v>
      </c>
      <c r="J219" s="66" t="s">
        <v>1642</v>
      </c>
      <c r="K219" s="67" t="s">
        <v>1661</v>
      </c>
      <c r="L219" s="66" t="s">
        <v>1642</v>
      </c>
      <c r="M219" s="68" t="s">
        <v>11</v>
      </c>
      <c r="N219" s="189">
        <v>6807.6745949999995</v>
      </c>
      <c r="O219" s="70">
        <v>1697</v>
      </c>
      <c r="P219" s="71">
        <v>46296</v>
      </c>
    </row>
    <row r="220" spans="1:16" ht="15" customHeight="1" x14ac:dyDescent="0.25">
      <c r="D220" s="375"/>
      <c r="E220" s="376"/>
      <c r="F220" s="379"/>
      <c r="G220" s="137"/>
      <c r="H220" s="65">
        <v>2</v>
      </c>
      <c r="I220" s="66" t="s">
        <v>1642</v>
      </c>
      <c r="J220" s="66" t="s">
        <v>1642</v>
      </c>
      <c r="K220" s="67" t="s">
        <v>1661</v>
      </c>
      <c r="L220" s="66" t="s">
        <v>1642</v>
      </c>
      <c r="M220" s="68" t="s">
        <v>11</v>
      </c>
      <c r="N220" s="189">
        <v>36475.584595</v>
      </c>
      <c r="O220" s="70">
        <v>1697</v>
      </c>
      <c r="P220" s="71">
        <v>46296</v>
      </c>
    </row>
    <row r="221" spans="1:16" ht="15" customHeight="1" x14ac:dyDescent="0.25">
      <c r="H221" s="65">
        <v>2</v>
      </c>
      <c r="I221" s="66" t="s">
        <v>1642</v>
      </c>
      <c r="J221" s="66" t="s">
        <v>1642</v>
      </c>
      <c r="K221" s="67" t="s">
        <v>1661</v>
      </c>
      <c r="L221" s="66" t="s">
        <v>1642</v>
      </c>
      <c r="M221" s="68" t="s">
        <v>11</v>
      </c>
      <c r="N221" s="189">
        <v>37870.363649999999</v>
      </c>
      <c r="O221" s="70">
        <v>1697</v>
      </c>
      <c r="P221" s="71">
        <v>46296</v>
      </c>
    </row>
    <row r="222" spans="1:16" ht="15" customHeight="1" x14ac:dyDescent="0.25">
      <c r="A222" s="11"/>
      <c r="B222" s="12"/>
      <c r="C222" s="192"/>
      <c r="D222" s="9"/>
      <c r="E222" s="192"/>
      <c r="F222" s="193"/>
      <c r="H222" s="65">
        <v>2</v>
      </c>
      <c r="I222" s="66" t="s">
        <v>1642</v>
      </c>
      <c r="J222" s="66" t="s">
        <v>1642</v>
      </c>
      <c r="K222" s="67" t="s">
        <v>1661</v>
      </c>
      <c r="L222" s="66" t="s">
        <v>1642</v>
      </c>
      <c r="M222" s="68" t="s">
        <v>11</v>
      </c>
      <c r="N222" s="189">
        <v>45568.254594999999</v>
      </c>
      <c r="O222" s="70">
        <v>1697</v>
      </c>
      <c r="P222" s="71">
        <v>46296</v>
      </c>
    </row>
    <row r="223" spans="1:16" ht="15" customHeight="1" x14ac:dyDescent="0.25">
      <c r="A223" s="11"/>
      <c r="B223" s="12"/>
      <c r="C223" s="192"/>
      <c r="D223" s="9"/>
      <c r="E223" s="192"/>
      <c r="F223" s="193"/>
      <c r="H223" s="65">
        <v>2</v>
      </c>
      <c r="I223" s="66" t="s">
        <v>1642</v>
      </c>
      <c r="J223" s="66" t="s">
        <v>1642</v>
      </c>
      <c r="K223" s="67" t="s">
        <v>1661</v>
      </c>
      <c r="L223" s="66" t="s">
        <v>1642</v>
      </c>
      <c r="M223" s="68" t="s">
        <v>11</v>
      </c>
      <c r="N223" s="189">
        <v>30053.561440000001</v>
      </c>
      <c r="O223" s="70">
        <v>1697</v>
      </c>
      <c r="P223" s="71">
        <v>46296</v>
      </c>
    </row>
    <row r="224" spans="1:16" ht="15" customHeight="1" x14ac:dyDescent="0.25">
      <c r="A224" s="12"/>
      <c r="B224" s="12"/>
      <c r="C224" s="192"/>
      <c r="D224" s="9"/>
      <c r="E224" s="192"/>
      <c r="F224" s="193"/>
      <c r="H224" s="65">
        <v>2</v>
      </c>
      <c r="I224" s="66" t="s">
        <v>1642</v>
      </c>
      <c r="J224" s="66" t="s">
        <v>1642</v>
      </c>
      <c r="K224" s="67" t="s">
        <v>1661</v>
      </c>
      <c r="L224" s="66" t="s">
        <v>1642</v>
      </c>
      <c r="M224" s="68" t="s">
        <v>11</v>
      </c>
      <c r="N224" s="189">
        <v>31248.89615</v>
      </c>
      <c r="O224" s="70">
        <v>1697</v>
      </c>
      <c r="P224" s="71">
        <v>46296</v>
      </c>
    </row>
    <row r="225" spans="1:16" ht="15" customHeight="1" x14ac:dyDescent="0.25">
      <c r="A225" s="11"/>
      <c r="B225" s="12"/>
      <c r="C225" s="192"/>
      <c r="D225" s="9"/>
      <c r="E225" s="192"/>
      <c r="F225" s="193"/>
      <c r="H225" s="65">
        <v>20</v>
      </c>
      <c r="I225" s="66">
        <v>120</v>
      </c>
      <c r="J225" s="66" t="s">
        <v>1676</v>
      </c>
      <c r="K225" s="67" t="s">
        <v>1661</v>
      </c>
      <c r="L225" s="68" t="s">
        <v>1677</v>
      </c>
      <c r="M225" s="68" t="s">
        <v>11</v>
      </c>
      <c r="N225" s="189">
        <v>159747.55624000001</v>
      </c>
      <c r="O225" s="70">
        <v>1697</v>
      </c>
      <c r="P225" s="71">
        <v>46296</v>
      </c>
    </row>
    <row r="226" spans="1:16" ht="15" customHeight="1" x14ac:dyDescent="0.25">
      <c r="A226" s="11"/>
      <c r="B226" s="12"/>
      <c r="C226" s="380"/>
      <c r="D226" s="12"/>
      <c r="E226" s="380"/>
      <c r="F226" s="141"/>
      <c r="G226" s="55"/>
      <c r="H226" s="65">
        <v>2</v>
      </c>
      <c r="I226" s="66" t="s">
        <v>1642</v>
      </c>
      <c r="J226" s="66" t="s">
        <v>1642</v>
      </c>
      <c r="K226" s="67" t="s">
        <v>1661</v>
      </c>
      <c r="L226" s="66" t="s">
        <v>1642</v>
      </c>
      <c r="M226" s="68" t="s">
        <v>11</v>
      </c>
      <c r="N226" s="189">
        <v>42155.859250000001</v>
      </c>
      <c r="O226" s="70">
        <v>1697</v>
      </c>
      <c r="P226" s="71">
        <v>46296</v>
      </c>
    </row>
    <row r="227" spans="1:16" ht="15.75" thickBot="1" x14ac:dyDescent="0.3"/>
    <row r="228" spans="1:16" ht="45.75" customHeight="1" thickBot="1" x14ac:dyDescent="0.3">
      <c r="A228" s="348" t="s">
        <v>1678</v>
      </c>
      <c r="B228" s="50"/>
      <c r="C228" s="176"/>
      <c r="D228" s="9"/>
      <c r="E228" s="176"/>
      <c r="F228" s="10"/>
    </row>
    <row r="229" spans="1:16" ht="16.5" thickTop="1" thickBot="1" x14ac:dyDescent="0.3">
      <c r="A229" s="11"/>
      <c r="B229" s="12"/>
      <c r="C229" s="176"/>
      <c r="D229" s="9"/>
      <c r="E229" s="176"/>
      <c r="F229" s="10"/>
    </row>
    <row r="230" spans="1:16" ht="45.75" customHeight="1" thickTop="1" thickBot="1" x14ac:dyDescent="0.3">
      <c r="A230" s="349" t="s">
        <v>16</v>
      </c>
      <c r="B230" s="12"/>
      <c r="C230" s="176"/>
      <c r="D230" s="9"/>
      <c r="E230" s="176"/>
      <c r="F230" s="10"/>
      <c r="H230" s="350" t="s">
        <v>17</v>
      </c>
      <c r="I230" s="54"/>
    </row>
    <row r="231" spans="1:16" ht="16.5" thickTop="1" thickBot="1" x14ac:dyDescent="0.3">
      <c r="A231" s="11"/>
      <c r="B231" s="12"/>
      <c r="C231" s="176"/>
      <c r="D231" s="9"/>
      <c r="E231" s="178"/>
      <c r="F231" s="14"/>
    </row>
    <row r="232" spans="1:16" ht="45.75" customHeight="1" thickTop="1" thickBot="1" x14ac:dyDescent="0.3">
      <c r="A232" s="351" t="s">
        <v>2</v>
      </c>
      <c r="B232" s="352" t="s">
        <v>3</v>
      </c>
      <c r="C232" s="353" t="s">
        <v>4</v>
      </c>
      <c r="D232" s="352" t="s">
        <v>5</v>
      </c>
      <c r="E232" s="354" t="s">
        <v>4</v>
      </c>
      <c r="F232" s="355" t="s">
        <v>6</v>
      </c>
      <c r="G232" s="55"/>
      <c r="H232" s="356" t="s">
        <v>18</v>
      </c>
      <c r="I232" s="357" t="s">
        <v>19</v>
      </c>
      <c r="J232" s="358" t="s">
        <v>20</v>
      </c>
      <c r="K232" s="358" t="s">
        <v>21</v>
      </c>
      <c r="L232" s="358" t="s">
        <v>22</v>
      </c>
      <c r="M232" s="358" t="s">
        <v>23</v>
      </c>
      <c r="N232" s="359" t="s">
        <v>6</v>
      </c>
      <c r="O232" s="358" t="s">
        <v>24</v>
      </c>
      <c r="P232" s="360" t="s">
        <v>25</v>
      </c>
    </row>
    <row r="233" spans="1:16" ht="15.75" thickTop="1" x14ac:dyDescent="0.25">
      <c r="A233" s="61" t="s">
        <v>7</v>
      </c>
      <c r="B233" s="61">
        <v>1</v>
      </c>
      <c r="C233" s="62">
        <f>B233/B$242</f>
        <v>0.5</v>
      </c>
      <c r="D233" s="63">
        <v>21</v>
      </c>
      <c r="E233" s="113">
        <f>D233/D$242</f>
        <v>0.77777777777777779</v>
      </c>
      <c r="F233" s="64"/>
      <c r="H233" s="65">
        <v>21</v>
      </c>
      <c r="I233" s="66">
        <v>15</v>
      </c>
      <c r="J233" s="66" t="s">
        <v>1679</v>
      </c>
      <c r="K233" s="67" t="s">
        <v>1680</v>
      </c>
      <c r="L233" s="68" t="s">
        <v>1681</v>
      </c>
      <c r="M233" s="68" t="s">
        <v>7</v>
      </c>
      <c r="N233" s="69">
        <v>0</v>
      </c>
      <c r="O233" s="70">
        <v>2262</v>
      </c>
      <c r="P233" s="71">
        <v>43862</v>
      </c>
    </row>
    <row r="234" spans="1:16" x14ac:dyDescent="0.25">
      <c r="A234" s="72" t="s">
        <v>8</v>
      </c>
      <c r="B234" s="72">
        <v>0</v>
      </c>
      <c r="C234" s="73">
        <f>B234/B$242</f>
        <v>0</v>
      </c>
      <c r="D234" s="74">
        <v>0</v>
      </c>
      <c r="E234" s="113">
        <f>D234/D$242</f>
        <v>0</v>
      </c>
      <c r="F234" s="75"/>
      <c r="H234" s="65">
        <v>6</v>
      </c>
      <c r="I234" s="66">
        <v>1909</v>
      </c>
      <c r="J234" s="66" t="s">
        <v>1682</v>
      </c>
      <c r="K234" s="67" t="s">
        <v>1683</v>
      </c>
      <c r="L234" s="68" t="s">
        <v>1684</v>
      </c>
      <c r="M234" s="68" t="s">
        <v>12</v>
      </c>
      <c r="N234" s="69">
        <v>259150.50409</v>
      </c>
      <c r="O234" s="70">
        <v>3325</v>
      </c>
      <c r="P234" s="71">
        <v>47331</v>
      </c>
    </row>
    <row r="235" spans="1:16" x14ac:dyDescent="0.25">
      <c r="A235" s="72" t="s">
        <v>9</v>
      </c>
      <c r="B235" s="76">
        <v>0</v>
      </c>
      <c r="C235" s="113">
        <f>B235/B$242</f>
        <v>0</v>
      </c>
      <c r="D235" s="77">
        <v>0</v>
      </c>
      <c r="E235" s="113">
        <f>D235/D$242</f>
        <v>0</v>
      </c>
      <c r="F235" s="75"/>
      <c r="H235" s="361"/>
      <c r="I235" s="362"/>
      <c r="J235" s="362"/>
      <c r="K235" s="363"/>
      <c r="L235" s="364"/>
      <c r="M235" s="364"/>
      <c r="N235" s="365"/>
      <c r="O235" s="366"/>
      <c r="P235" s="367"/>
    </row>
    <row r="236" spans="1:16" x14ac:dyDescent="0.25">
      <c r="A236" s="335" t="s">
        <v>10</v>
      </c>
      <c r="B236" s="368">
        <f>SUM(B233:B235)</f>
        <v>1</v>
      </c>
      <c r="C236" s="337">
        <f>SUM(C233:C235)</f>
        <v>0.5</v>
      </c>
      <c r="D236" s="369">
        <v>21</v>
      </c>
      <c r="E236" s="339">
        <f>SUM(E233:E235)</f>
        <v>0.77777777777777779</v>
      </c>
      <c r="F236" s="340">
        <v>0</v>
      </c>
      <c r="H236" s="194"/>
      <c r="I236" s="195"/>
      <c r="J236" s="195"/>
      <c r="K236" s="196"/>
      <c r="L236" s="197"/>
      <c r="M236" s="197"/>
      <c r="N236" s="370"/>
      <c r="O236" s="199"/>
      <c r="P236" s="200"/>
    </row>
    <row r="237" spans="1:16" x14ac:dyDescent="0.25">
      <c r="A237" s="84"/>
      <c r="B237" s="76"/>
      <c r="C237" s="129"/>
      <c r="D237" s="76"/>
      <c r="E237" s="86"/>
      <c r="F237" s="87"/>
      <c r="G237" s="99"/>
      <c r="H237" s="194"/>
      <c r="I237" s="195"/>
      <c r="J237" s="195"/>
      <c r="K237" s="196"/>
      <c r="L237" s="197"/>
      <c r="M237" s="197"/>
      <c r="N237" s="370"/>
      <c r="O237" s="199"/>
      <c r="P237" s="200"/>
    </row>
    <row r="238" spans="1:16" x14ac:dyDescent="0.25">
      <c r="A238" s="84" t="s">
        <v>11</v>
      </c>
      <c r="B238" s="76">
        <v>0</v>
      </c>
      <c r="C238" s="73">
        <f>B238/B$242</f>
        <v>0</v>
      </c>
      <c r="D238" s="77">
        <v>0</v>
      </c>
      <c r="E238" s="113">
        <f>D238/D$242</f>
        <v>0</v>
      </c>
      <c r="F238" s="75"/>
      <c r="H238" s="194"/>
      <c r="I238" s="195"/>
      <c r="J238" s="195"/>
      <c r="K238" s="196"/>
      <c r="L238" s="197"/>
      <c r="M238" s="197"/>
      <c r="N238" s="370"/>
      <c r="O238" s="199"/>
      <c r="P238" s="200"/>
    </row>
    <row r="239" spans="1:16" x14ac:dyDescent="0.25">
      <c r="A239" s="84" t="s">
        <v>12</v>
      </c>
      <c r="B239" s="76">
        <v>1</v>
      </c>
      <c r="C239" s="113">
        <f>B239/B$242</f>
        <v>0.5</v>
      </c>
      <c r="D239" s="77">
        <v>6</v>
      </c>
      <c r="E239" s="113">
        <f>D239/D$242</f>
        <v>0.22222222222222221</v>
      </c>
      <c r="F239" s="75">
        <f>N234</f>
        <v>259150.50409</v>
      </c>
      <c r="H239" s="194"/>
      <c r="I239" s="195"/>
      <c r="J239" s="195"/>
      <c r="K239" s="196"/>
      <c r="L239" s="197"/>
      <c r="M239" s="197"/>
      <c r="N239" s="370"/>
      <c r="O239" s="199"/>
      <c r="P239" s="200"/>
    </row>
    <row r="240" spans="1:16" x14ac:dyDescent="0.25">
      <c r="A240" s="335" t="s">
        <v>13</v>
      </c>
      <c r="B240" s="368">
        <v>1</v>
      </c>
      <c r="C240" s="337">
        <f>SUM(C238:C239)</f>
        <v>0.5</v>
      </c>
      <c r="D240" s="369">
        <v>6</v>
      </c>
      <c r="E240" s="339">
        <f>SUM(E238:E239)</f>
        <v>0.22222222222222221</v>
      </c>
      <c r="F240" s="340">
        <f>N234</f>
        <v>259150.50409</v>
      </c>
      <c r="H240" s="194"/>
      <c r="I240" s="195"/>
      <c r="J240" s="195"/>
      <c r="K240" s="196"/>
      <c r="L240" s="197"/>
      <c r="M240" s="197"/>
      <c r="N240" s="370"/>
      <c r="O240" s="199"/>
      <c r="P240" s="200"/>
    </row>
    <row r="241" spans="1:16" x14ac:dyDescent="0.25">
      <c r="A241" s="94"/>
      <c r="B241" s="76"/>
      <c r="C241" s="85"/>
      <c r="D241" s="76"/>
      <c r="E241" s="86"/>
      <c r="F241" s="87"/>
      <c r="H241" s="194"/>
      <c r="I241" s="195"/>
      <c r="J241" s="195"/>
      <c r="K241" s="196"/>
      <c r="L241" s="197"/>
      <c r="M241" s="197"/>
      <c r="N241" s="370"/>
      <c r="O241" s="199"/>
      <c r="P241" s="200"/>
    </row>
    <row r="242" spans="1:16" x14ac:dyDescent="0.25">
      <c r="A242" s="335" t="s">
        <v>33</v>
      </c>
      <c r="B242" s="368">
        <v>2</v>
      </c>
      <c r="C242" s="337">
        <v>1</v>
      </c>
      <c r="D242" s="369">
        <v>27</v>
      </c>
      <c r="E242" s="339">
        <f>SUM(E236,E240)</f>
        <v>1</v>
      </c>
      <c r="F242" s="340">
        <f>N234</f>
        <v>259150.50409</v>
      </c>
      <c r="G242" s="55"/>
      <c r="H242" s="194"/>
      <c r="I242" s="195"/>
      <c r="J242" s="195"/>
      <c r="K242" s="196"/>
      <c r="L242" s="197"/>
      <c r="M242" s="197"/>
      <c r="N242" s="370"/>
      <c r="O242" s="199"/>
      <c r="P242" s="200"/>
    </row>
    <row r="243" spans="1:16" x14ac:dyDescent="0.25">
      <c r="B243" s="55"/>
      <c r="C243" s="131"/>
      <c r="D243" s="132"/>
      <c r="E243" s="133"/>
      <c r="F243" s="134"/>
      <c r="G243" s="55"/>
      <c r="H243" s="194"/>
      <c r="I243" s="195"/>
      <c r="J243" s="195"/>
      <c r="K243" s="196"/>
      <c r="L243" s="197"/>
      <c r="M243" s="197"/>
      <c r="N243" s="370"/>
      <c r="O243" s="199"/>
      <c r="P243" s="200"/>
    </row>
    <row r="244" spans="1:16" ht="15.75" thickBot="1" x14ac:dyDescent="0.3">
      <c r="B244" s="223"/>
    </row>
    <row r="245" spans="1:16" ht="45.75" customHeight="1" thickBot="1" x14ac:dyDescent="0.3">
      <c r="A245" s="348" t="s">
        <v>1685</v>
      </c>
      <c r="B245" s="50"/>
      <c r="C245" s="176"/>
      <c r="D245" s="9"/>
      <c r="E245" s="176"/>
      <c r="F245" s="10"/>
    </row>
    <row r="246" spans="1:16" ht="16.5" thickTop="1" thickBot="1" x14ac:dyDescent="0.3">
      <c r="A246" s="11"/>
      <c r="B246" s="12"/>
      <c r="C246" s="176"/>
      <c r="D246" s="9"/>
      <c r="E246" s="176"/>
      <c r="F246" s="10"/>
    </row>
    <row r="247" spans="1:16" ht="45.75" customHeight="1" thickTop="1" thickBot="1" x14ac:dyDescent="0.3">
      <c r="A247" s="349" t="s">
        <v>16</v>
      </c>
      <c r="B247" s="12"/>
      <c r="C247" s="176"/>
      <c r="D247" s="9"/>
      <c r="E247" s="176"/>
      <c r="F247" s="10"/>
      <c r="H247" s="350" t="s">
        <v>17</v>
      </c>
      <c r="I247" s="54"/>
    </row>
    <row r="248" spans="1:16" ht="16.5" thickTop="1" thickBot="1" x14ac:dyDescent="0.3">
      <c r="A248" s="11"/>
      <c r="B248" s="12"/>
      <c r="C248" s="176"/>
      <c r="D248" s="9"/>
      <c r="E248" s="178"/>
      <c r="F248" s="14"/>
    </row>
    <row r="249" spans="1:16" ht="45.75" customHeight="1" thickTop="1" thickBot="1" x14ac:dyDescent="0.3">
      <c r="A249" s="351" t="s">
        <v>2</v>
      </c>
      <c r="B249" s="352" t="s">
        <v>3</v>
      </c>
      <c r="C249" s="353" t="s">
        <v>4</v>
      </c>
      <c r="D249" s="352" t="s">
        <v>5</v>
      </c>
      <c r="E249" s="354" t="s">
        <v>4</v>
      </c>
      <c r="F249" s="355" t="s">
        <v>6</v>
      </c>
      <c r="G249" s="55"/>
      <c r="H249" s="356" t="s">
        <v>18</v>
      </c>
      <c r="I249" s="357" t="s">
        <v>19</v>
      </c>
      <c r="J249" s="358" t="s">
        <v>20</v>
      </c>
      <c r="K249" s="358" t="s">
        <v>21</v>
      </c>
      <c r="L249" s="358" t="s">
        <v>22</v>
      </c>
      <c r="M249" s="358" t="s">
        <v>23</v>
      </c>
      <c r="N249" s="359" t="s">
        <v>6</v>
      </c>
      <c r="O249" s="358" t="s">
        <v>24</v>
      </c>
      <c r="P249" s="360" t="s">
        <v>25</v>
      </c>
    </row>
    <row r="250" spans="1:16" ht="15.75" thickTop="1" x14ac:dyDescent="0.25">
      <c r="A250" s="61" t="s">
        <v>7</v>
      </c>
      <c r="B250" s="61">
        <v>34</v>
      </c>
      <c r="C250" s="73">
        <f>B250/B$259</f>
        <v>0.37777777777777777</v>
      </c>
      <c r="D250" s="63">
        <f>SUM(H250:H283)</f>
        <v>68</v>
      </c>
      <c r="E250" s="73">
        <f>D250/D$259</f>
        <v>0.27755102040816326</v>
      </c>
      <c r="F250" s="64"/>
      <c r="H250" s="65">
        <v>2</v>
      </c>
      <c r="I250" s="66" t="s">
        <v>1642</v>
      </c>
      <c r="J250" s="66" t="s">
        <v>1642</v>
      </c>
      <c r="K250" s="67" t="s">
        <v>1686</v>
      </c>
      <c r="L250" s="66" t="s">
        <v>1642</v>
      </c>
      <c r="M250" s="68" t="s">
        <v>7</v>
      </c>
      <c r="N250" s="69">
        <v>0</v>
      </c>
      <c r="O250" s="70">
        <v>1063</v>
      </c>
      <c r="P250" s="71">
        <v>44531</v>
      </c>
    </row>
    <row r="251" spans="1:16" x14ac:dyDescent="0.25">
      <c r="A251" s="72" t="s">
        <v>8</v>
      </c>
      <c r="B251" s="72">
        <v>21</v>
      </c>
      <c r="C251" s="73">
        <f>B251/B$259</f>
        <v>0.23333333333333334</v>
      </c>
      <c r="D251" s="74">
        <f>SUM(H284:H304)</f>
        <v>72</v>
      </c>
      <c r="E251" s="73">
        <f>D251/D$259</f>
        <v>0.29387755102040819</v>
      </c>
      <c r="F251" s="75"/>
      <c r="H251" s="65">
        <v>2</v>
      </c>
      <c r="I251" s="66" t="s">
        <v>1642</v>
      </c>
      <c r="J251" s="66" t="s">
        <v>1642</v>
      </c>
      <c r="K251" s="67" t="s">
        <v>1686</v>
      </c>
      <c r="L251" s="66" t="s">
        <v>1642</v>
      </c>
      <c r="M251" s="68" t="s">
        <v>7</v>
      </c>
      <c r="N251" s="69">
        <v>0</v>
      </c>
      <c r="O251" s="70">
        <v>1063</v>
      </c>
      <c r="P251" s="71">
        <v>44531</v>
      </c>
    </row>
    <row r="252" spans="1:16" x14ac:dyDescent="0.25">
      <c r="A252" s="72" t="s">
        <v>9</v>
      </c>
      <c r="B252" s="76">
        <v>6</v>
      </c>
      <c r="C252" s="73">
        <f>B252/B$259</f>
        <v>6.6666666666666666E-2</v>
      </c>
      <c r="D252" s="77">
        <f>SUM(H305:H310)</f>
        <v>18</v>
      </c>
      <c r="E252" s="73">
        <f>D252/D$259</f>
        <v>7.3469387755102047E-2</v>
      </c>
      <c r="F252" s="75"/>
      <c r="H252" s="65">
        <v>2</v>
      </c>
      <c r="I252" s="66" t="s">
        <v>1642</v>
      </c>
      <c r="J252" s="66" t="s">
        <v>1642</v>
      </c>
      <c r="K252" s="67" t="s">
        <v>1686</v>
      </c>
      <c r="L252" s="66" t="s">
        <v>1642</v>
      </c>
      <c r="M252" s="68" t="s">
        <v>7</v>
      </c>
      <c r="N252" s="69">
        <v>0</v>
      </c>
      <c r="O252" s="70">
        <v>1063</v>
      </c>
      <c r="P252" s="71">
        <v>44531</v>
      </c>
    </row>
    <row r="253" spans="1:16" x14ac:dyDescent="0.25">
      <c r="A253" s="335" t="s">
        <v>10</v>
      </c>
      <c r="B253" s="368">
        <f>SUM(B250:B252)</f>
        <v>61</v>
      </c>
      <c r="C253" s="381">
        <f>SUM(C250:C252)</f>
        <v>0.67777777777777781</v>
      </c>
      <c r="D253" s="368">
        <f t="shared" ref="D253:E253" si="0">SUM(D250:D252)</f>
        <v>158</v>
      </c>
      <c r="E253" s="382">
        <f t="shared" si="0"/>
        <v>0.64489795918367343</v>
      </c>
      <c r="F253" s="340">
        <v>0</v>
      </c>
      <c r="H253" s="65">
        <v>2</v>
      </c>
      <c r="I253" s="66" t="s">
        <v>1642</v>
      </c>
      <c r="J253" s="66" t="s">
        <v>1642</v>
      </c>
      <c r="K253" s="67" t="s">
        <v>1686</v>
      </c>
      <c r="L253" s="66" t="s">
        <v>1642</v>
      </c>
      <c r="M253" s="68" t="s">
        <v>7</v>
      </c>
      <c r="N253" s="69">
        <v>0</v>
      </c>
      <c r="O253" s="70">
        <v>1063</v>
      </c>
      <c r="P253" s="71">
        <v>44531</v>
      </c>
    </row>
    <row r="254" spans="1:16" x14ac:dyDescent="0.25">
      <c r="A254" s="84"/>
      <c r="B254" s="76"/>
      <c r="C254" s="85"/>
      <c r="D254" s="76"/>
      <c r="E254" s="86"/>
      <c r="F254" s="87"/>
      <c r="G254" s="99"/>
      <c r="H254" s="65">
        <v>2</v>
      </c>
      <c r="I254" s="66" t="s">
        <v>1642</v>
      </c>
      <c r="J254" s="66" t="s">
        <v>1642</v>
      </c>
      <c r="K254" s="67" t="s">
        <v>1686</v>
      </c>
      <c r="L254" s="66" t="s">
        <v>1642</v>
      </c>
      <c r="M254" s="68" t="s">
        <v>7</v>
      </c>
      <c r="N254" s="69">
        <v>0</v>
      </c>
      <c r="O254" s="70">
        <v>1063</v>
      </c>
      <c r="P254" s="71">
        <v>44531</v>
      </c>
    </row>
    <row r="255" spans="1:16" x14ac:dyDescent="0.25">
      <c r="A255" s="84" t="s">
        <v>11</v>
      </c>
      <c r="B255" s="76">
        <v>21</v>
      </c>
      <c r="C255" s="73">
        <f>B255/B$259</f>
        <v>0.23333333333333334</v>
      </c>
      <c r="D255" s="77">
        <f>SUM(H311:H331)</f>
        <v>69</v>
      </c>
      <c r="E255" s="73">
        <f>D255/D$259</f>
        <v>0.28163265306122448</v>
      </c>
      <c r="F255" s="383">
        <f>SUM(N311:N331)</f>
        <v>1560243.2729249999</v>
      </c>
      <c r="H255" s="65">
        <v>2</v>
      </c>
      <c r="I255" s="66" t="s">
        <v>1642</v>
      </c>
      <c r="J255" s="66" t="s">
        <v>1642</v>
      </c>
      <c r="K255" s="67" t="s">
        <v>1686</v>
      </c>
      <c r="L255" s="66" t="s">
        <v>1642</v>
      </c>
      <c r="M255" s="68" t="s">
        <v>7</v>
      </c>
      <c r="N255" s="69">
        <v>0</v>
      </c>
      <c r="O255" s="70">
        <v>1063</v>
      </c>
      <c r="P255" s="71">
        <v>44531</v>
      </c>
    </row>
    <row r="256" spans="1:16" x14ac:dyDescent="0.25">
      <c r="A256" s="84" t="s">
        <v>12</v>
      </c>
      <c r="B256" s="76">
        <v>8</v>
      </c>
      <c r="C256" s="73">
        <f>B256/B$259</f>
        <v>8.8888888888888892E-2</v>
      </c>
      <c r="D256" s="77">
        <f>SUM(H332:H339)</f>
        <v>18</v>
      </c>
      <c r="E256" s="73">
        <f>D256/D$259</f>
        <v>7.3469387755102047E-2</v>
      </c>
      <c r="F256" s="75">
        <f>SUM(N332:N339)</f>
        <v>1175578.5797350002</v>
      </c>
      <c r="H256" s="65">
        <v>2</v>
      </c>
      <c r="I256" s="66" t="s">
        <v>1642</v>
      </c>
      <c r="J256" s="66" t="s">
        <v>1642</v>
      </c>
      <c r="K256" s="67" t="s">
        <v>1686</v>
      </c>
      <c r="L256" s="66" t="s">
        <v>1642</v>
      </c>
      <c r="M256" s="68" t="s">
        <v>7</v>
      </c>
      <c r="N256" s="69">
        <v>0</v>
      </c>
      <c r="O256" s="70">
        <v>1063</v>
      </c>
      <c r="P256" s="71">
        <v>44531</v>
      </c>
    </row>
    <row r="257" spans="1:16" x14ac:dyDescent="0.25">
      <c r="A257" s="335" t="s">
        <v>13</v>
      </c>
      <c r="B257" s="368">
        <f>SUM(B255:B256)</f>
        <v>29</v>
      </c>
      <c r="C257" s="382">
        <f t="shared" ref="C257:F257" si="1">SUM(C255:C256)</f>
        <v>0.32222222222222224</v>
      </c>
      <c r="D257" s="368">
        <f t="shared" si="1"/>
        <v>87</v>
      </c>
      <c r="E257" s="382">
        <f t="shared" si="1"/>
        <v>0.35510204081632651</v>
      </c>
      <c r="F257" s="384">
        <f t="shared" si="1"/>
        <v>2735821.8526600003</v>
      </c>
      <c r="H257" s="65">
        <v>2</v>
      </c>
      <c r="I257" s="66" t="s">
        <v>1642</v>
      </c>
      <c r="J257" s="66" t="s">
        <v>1642</v>
      </c>
      <c r="K257" s="67" t="s">
        <v>1686</v>
      </c>
      <c r="L257" s="66" t="s">
        <v>1642</v>
      </c>
      <c r="M257" s="68" t="s">
        <v>7</v>
      </c>
      <c r="N257" s="69">
        <v>0</v>
      </c>
      <c r="O257" s="70">
        <v>1063</v>
      </c>
      <c r="P257" s="71">
        <v>44531</v>
      </c>
    </row>
    <row r="258" spans="1:16" x14ac:dyDescent="0.25">
      <c r="A258" s="94"/>
      <c r="B258" s="76"/>
      <c r="C258" s="85"/>
      <c r="D258" s="76"/>
      <c r="E258" s="86"/>
      <c r="F258" s="87"/>
      <c r="H258" s="65">
        <v>2</v>
      </c>
      <c r="I258" s="66" t="s">
        <v>1642</v>
      </c>
      <c r="J258" s="66" t="s">
        <v>1642</v>
      </c>
      <c r="K258" s="67" t="s">
        <v>1686</v>
      </c>
      <c r="L258" s="66" t="s">
        <v>1642</v>
      </c>
      <c r="M258" s="68" t="s">
        <v>7</v>
      </c>
      <c r="N258" s="69">
        <v>0</v>
      </c>
      <c r="O258" s="70">
        <v>1063</v>
      </c>
      <c r="P258" s="71">
        <v>44531</v>
      </c>
    </row>
    <row r="259" spans="1:16" x14ac:dyDescent="0.25">
      <c r="A259" s="335" t="s">
        <v>33</v>
      </c>
      <c r="B259" s="368">
        <f>SUM(B253,B257)</f>
        <v>90</v>
      </c>
      <c r="C259" s="382">
        <f t="shared" ref="C259:F259" si="2">SUM(C253,C257)</f>
        <v>1</v>
      </c>
      <c r="D259" s="368">
        <f t="shared" si="2"/>
        <v>245</v>
      </c>
      <c r="E259" s="382">
        <f t="shared" si="2"/>
        <v>1</v>
      </c>
      <c r="F259" s="384">
        <f t="shared" si="2"/>
        <v>2735821.8526600003</v>
      </c>
      <c r="G259" s="55"/>
      <c r="H259" s="65">
        <v>2</v>
      </c>
      <c r="I259" s="66" t="s">
        <v>1642</v>
      </c>
      <c r="J259" s="66" t="s">
        <v>1642</v>
      </c>
      <c r="K259" s="67" t="s">
        <v>1686</v>
      </c>
      <c r="L259" s="66" t="s">
        <v>1642</v>
      </c>
      <c r="M259" s="68" t="s">
        <v>7</v>
      </c>
      <c r="N259" s="69">
        <v>0</v>
      </c>
      <c r="O259" s="70">
        <v>1063</v>
      </c>
      <c r="P259" s="71">
        <v>44531</v>
      </c>
    </row>
    <row r="260" spans="1:16" x14ac:dyDescent="0.25">
      <c r="H260" s="65">
        <v>2</v>
      </c>
      <c r="I260" s="66" t="s">
        <v>1642</v>
      </c>
      <c r="J260" s="66" t="s">
        <v>1642</v>
      </c>
      <c r="K260" s="67" t="s">
        <v>1686</v>
      </c>
      <c r="L260" s="66" t="s">
        <v>1642</v>
      </c>
      <c r="M260" s="68" t="s">
        <v>7</v>
      </c>
      <c r="N260" s="69">
        <v>0</v>
      </c>
      <c r="O260" s="70">
        <v>1063</v>
      </c>
      <c r="P260" s="71">
        <v>44531</v>
      </c>
    </row>
    <row r="261" spans="1:16" x14ac:dyDescent="0.25">
      <c r="H261" s="65">
        <v>2</v>
      </c>
      <c r="I261" s="66" t="s">
        <v>1642</v>
      </c>
      <c r="J261" s="66" t="s">
        <v>1642</v>
      </c>
      <c r="K261" s="67" t="s">
        <v>1686</v>
      </c>
      <c r="L261" s="66" t="s">
        <v>1642</v>
      </c>
      <c r="M261" s="68" t="s">
        <v>7</v>
      </c>
      <c r="N261" s="69">
        <v>0</v>
      </c>
      <c r="O261" s="70">
        <v>1063</v>
      </c>
      <c r="P261" s="71">
        <v>44531</v>
      </c>
    </row>
    <row r="262" spans="1:16" x14ac:dyDescent="0.25">
      <c r="H262" s="65">
        <v>2</v>
      </c>
      <c r="I262" s="66" t="s">
        <v>1642</v>
      </c>
      <c r="J262" s="66" t="s">
        <v>1642</v>
      </c>
      <c r="K262" s="67" t="s">
        <v>1686</v>
      </c>
      <c r="L262" s="66" t="s">
        <v>1642</v>
      </c>
      <c r="M262" s="68" t="s">
        <v>7</v>
      </c>
      <c r="N262" s="69">
        <v>0</v>
      </c>
      <c r="O262" s="70">
        <v>1063</v>
      </c>
      <c r="P262" s="71">
        <v>44531</v>
      </c>
    </row>
    <row r="263" spans="1:16" x14ac:dyDescent="0.25">
      <c r="H263" s="65">
        <v>2</v>
      </c>
      <c r="I263" s="66" t="s">
        <v>1642</v>
      </c>
      <c r="J263" s="66" t="s">
        <v>1642</v>
      </c>
      <c r="K263" s="67" t="s">
        <v>1686</v>
      </c>
      <c r="L263" s="66" t="s">
        <v>1642</v>
      </c>
      <c r="M263" s="68" t="s">
        <v>7</v>
      </c>
      <c r="N263" s="69">
        <v>0</v>
      </c>
      <c r="O263" s="70">
        <v>1063</v>
      </c>
      <c r="P263" s="71">
        <v>44531</v>
      </c>
    </row>
    <row r="264" spans="1:16" x14ac:dyDescent="0.25">
      <c r="H264" s="65">
        <v>2</v>
      </c>
      <c r="I264" s="66" t="s">
        <v>1642</v>
      </c>
      <c r="J264" s="66" t="s">
        <v>1642</v>
      </c>
      <c r="K264" s="67" t="s">
        <v>1686</v>
      </c>
      <c r="L264" s="66" t="s">
        <v>1642</v>
      </c>
      <c r="M264" s="68" t="s">
        <v>7</v>
      </c>
      <c r="N264" s="69">
        <v>0</v>
      </c>
      <c r="O264" s="70">
        <v>1063</v>
      </c>
      <c r="P264" s="71">
        <v>44531</v>
      </c>
    </row>
    <row r="265" spans="1:16" x14ac:dyDescent="0.25">
      <c r="H265" s="65">
        <v>2</v>
      </c>
      <c r="I265" s="66" t="s">
        <v>1642</v>
      </c>
      <c r="J265" s="66" t="s">
        <v>1642</v>
      </c>
      <c r="K265" s="67" t="s">
        <v>1686</v>
      </c>
      <c r="L265" s="66" t="s">
        <v>1642</v>
      </c>
      <c r="M265" s="68" t="s">
        <v>7</v>
      </c>
      <c r="N265" s="69">
        <v>0</v>
      </c>
      <c r="O265" s="70">
        <v>1063</v>
      </c>
      <c r="P265" s="71">
        <v>44531</v>
      </c>
    </row>
    <row r="266" spans="1:16" x14ac:dyDescent="0.25">
      <c r="H266" s="65">
        <v>2</v>
      </c>
      <c r="I266" s="66" t="s">
        <v>1642</v>
      </c>
      <c r="J266" s="66" t="s">
        <v>1642</v>
      </c>
      <c r="K266" s="67" t="s">
        <v>1686</v>
      </c>
      <c r="L266" s="66" t="s">
        <v>1642</v>
      </c>
      <c r="M266" s="68" t="s">
        <v>7</v>
      </c>
      <c r="N266" s="69">
        <v>0</v>
      </c>
      <c r="O266" s="70">
        <v>1063</v>
      </c>
      <c r="P266" s="71">
        <v>44531</v>
      </c>
    </row>
    <row r="267" spans="1:16" x14ac:dyDescent="0.25">
      <c r="H267" s="65">
        <v>2</v>
      </c>
      <c r="I267" s="66" t="s">
        <v>1642</v>
      </c>
      <c r="J267" s="66" t="s">
        <v>1642</v>
      </c>
      <c r="K267" s="67" t="s">
        <v>1686</v>
      </c>
      <c r="L267" s="66" t="s">
        <v>1642</v>
      </c>
      <c r="M267" s="68" t="s">
        <v>7</v>
      </c>
      <c r="N267" s="69">
        <v>0</v>
      </c>
      <c r="O267" s="70">
        <v>1063</v>
      </c>
      <c r="P267" s="71">
        <v>44531</v>
      </c>
    </row>
    <row r="268" spans="1:16" x14ac:dyDescent="0.25">
      <c r="H268" s="65">
        <v>2</v>
      </c>
      <c r="I268" s="66" t="s">
        <v>1642</v>
      </c>
      <c r="J268" s="66" t="s">
        <v>1642</v>
      </c>
      <c r="K268" s="67" t="s">
        <v>1686</v>
      </c>
      <c r="L268" s="66" t="s">
        <v>1642</v>
      </c>
      <c r="M268" s="68" t="s">
        <v>7</v>
      </c>
      <c r="N268" s="69">
        <v>0</v>
      </c>
      <c r="O268" s="70">
        <v>1063</v>
      </c>
      <c r="P268" s="71">
        <v>44531</v>
      </c>
    </row>
    <row r="269" spans="1:16" x14ac:dyDescent="0.25">
      <c r="H269" s="65">
        <v>2</v>
      </c>
      <c r="I269" s="66" t="s">
        <v>1642</v>
      </c>
      <c r="J269" s="66" t="s">
        <v>1642</v>
      </c>
      <c r="K269" s="67" t="s">
        <v>1686</v>
      </c>
      <c r="L269" s="66" t="s">
        <v>1642</v>
      </c>
      <c r="M269" s="68" t="s">
        <v>7</v>
      </c>
      <c r="N269" s="69">
        <v>0</v>
      </c>
      <c r="O269" s="70">
        <v>1063</v>
      </c>
      <c r="P269" s="71">
        <v>44531</v>
      </c>
    </row>
    <row r="270" spans="1:16" x14ac:dyDescent="0.25">
      <c r="H270" s="65">
        <v>2</v>
      </c>
      <c r="I270" s="66" t="s">
        <v>1642</v>
      </c>
      <c r="J270" s="66" t="s">
        <v>1642</v>
      </c>
      <c r="K270" s="67" t="s">
        <v>1686</v>
      </c>
      <c r="L270" s="66" t="s">
        <v>1642</v>
      </c>
      <c r="M270" s="68" t="s">
        <v>7</v>
      </c>
      <c r="N270" s="69">
        <v>0</v>
      </c>
      <c r="O270" s="70">
        <v>1063</v>
      </c>
      <c r="P270" s="71">
        <v>44531</v>
      </c>
    </row>
    <row r="271" spans="1:16" x14ac:dyDescent="0.25">
      <c r="H271" s="65">
        <v>2</v>
      </c>
      <c r="I271" s="66" t="s">
        <v>1642</v>
      </c>
      <c r="J271" s="66" t="s">
        <v>1642</v>
      </c>
      <c r="K271" s="67" t="s">
        <v>1686</v>
      </c>
      <c r="L271" s="66" t="s">
        <v>1642</v>
      </c>
      <c r="M271" s="68" t="s">
        <v>7</v>
      </c>
      <c r="N271" s="69">
        <v>0</v>
      </c>
      <c r="O271" s="70">
        <v>1063</v>
      </c>
      <c r="P271" s="71">
        <v>44531</v>
      </c>
    </row>
    <row r="272" spans="1:16" x14ac:dyDescent="0.25">
      <c r="H272" s="65">
        <v>2</v>
      </c>
      <c r="I272" s="66" t="s">
        <v>1642</v>
      </c>
      <c r="J272" s="66" t="s">
        <v>1642</v>
      </c>
      <c r="K272" s="67" t="s">
        <v>1686</v>
      </c>
      <c r="L272" s="66" t="s">
        <v>1642</v>
      </c>
      <c r="M272" s="68" t="s">
        <v>7</v>
      </c>
      <c r="N272" s="69">
        <v>0</v>
      </c>
      <c r="O272" s="70">
        <v>1063</v>
      </c>
      <c r="P272" s="71">
        <v>44531</v>
      </c>
    </row>
    <row r="273" spans="8:16" x14ac:dyDescent="0.25">
      <c r="H273" s="65">
        <v>2</v>
      </c>
      <c r="I273" s="66" t="s">
        <v>1642</v>
      </c>
      <c r="J273" s="66" t="s">
        <v>1642</v>
      </c>
      <c r="K273" s="67" t="s">
        <v>1686</v>
      </c>
      <c r="L273" s="66" t="s">
        <v>1642</v>
      </c>
      <c r="M273" s="68" t="s">
        <v>7</v>
      </c>
      <c r="N273" s="69">
        <v>0</v>
      </c>
      <c r="O273" s="70">
        <v>1063</v>
      </c>
      <c r="P273" s="71">
        <v>44531</v>
      </c>
    </row>
    <row r="274" spans="8:16" x14ac:dyDescent="0.25">
      <c r="H274" s="65">
        <v>2</v>
      </c>
      <c r="I274" s="66" t="s">
        <v>1642</v>
      </c>
      <c r="J274" s="66" t="s">
        <v>1642</v>
      </c>
      <c r="K274" s="67" t="s">
        <v>1686</v>
      </c>
      <c r="L274" s="66" t="s">
        <v>1642</v>
      </c>
      <c r="M274" s="68" t="s">
        <v>7</v>
      </c>
      <c r="N274" s="69">
        <v>0</v>
      </c>
      <c r="O274" s="70">
        <v>1063</v>
      </c>
      <c r="P274" s="71">
        <v>44531</v>
      </c>
    </row>
    <row r="275" spans="8:16" x14ac:dyDescent="0.25">
      <c r="H275" s="65">
        <v>2</v>
      </c>
      <c r="I275" s="66" t="s">
        <v>1642</v>
      </c>
      <c r="J275" s="66" t="s">
        <v>1642</v>
      </c>
      <c r="K275" s="67" t="s">
        <v>1686</v>
      </c>
      <c r="L275" s="66" t="s">
        <v>1642</v>
      </c>
      <c r="M275" s="68" t="s">
        <v>7</v>
      </c>
      <c r="N275" s="69">
        <v>0</v>
      </c>
      <c r="O275" s="70">
        <v>1065</v>
      </c>
      <c r="P275" s="71">
        <v>44470</v>
      </c>
    </row>
    <row r="276" spans="8:16" x14ac:dyDescent="0.25">
      <c r="H276" s="65">
        <v>2</v>
      </c>
      <c r="I276" s="66" t="s">
        <v>1642</v>
      </c>
      <c r="J276" s="66" t="s">
        <v>1642</v>
      </c>
      <c r="K276" s="67" t="s">
        <v>1686</v>
      </c>
      <c r="L276" s="66" t="s">
        <v>1642</v>
      </c>
      <c r="M276" s="68" t="s">
        <v>7</v>
      </c>
      <c r="N276" s="69">
        <v>0</v>
      </c>
      <c r="O276" s="70">
        <v>1065</v>
      </c>
      <c r="P276" s="71">
        <v>44470</v>
      </c>
    </row>
    <row r="277" spans="8:16" x14ac:dyDescent="0.25">
      <c r="H277" s="65">
        <v>2</v>
      </c>
      <c r="I277" s="66" t="s">
        <v>1642</v>
      </c>
      <c r="J277" s="66" t="s">
        <v>1642</v>
      </c>
      <c r="K277" s="67" t="s">
        <v>1686</v>
      </c>
      <c r="L277" s="66" t="s">
        <v>1642</v>
      </c>
      <c r="M277" s="68" t="s">
        <v>7</v>
      </c>
      <c r="N277" s="69">
        <v>0</v>
      </c>
      <c r="O277" s="70">
        <v>1065</v>
      </c>
      <c r="P277" s="71">
        <v>44470</v>
      </c>
    </row>
    <row r="278" spans="8:16" x14ac:dyDescent="0.25">
      <c r="H278" s="65">
        <v>2</v>
      </c>
      <c r="I278" s="66" t="s">
        <v>1642</v>
      </c>
      <c r="J278" s="66" t="s">
        <v>1642</v>
      </c>
      <c r="K278" s="67" t="s">
        <v>1686</v>
      </c>
      <c r="L278" s="66" t="s">
        <v>1642</v>
      </c>
      <c r="M278" s="68" t="s">
        <v>7</v>
      </c>
      <c r="N278" s="69">
        <v>0</v>
      </c>
      <c r="O278" s="70">
        <v>1159</v>
      </c>
      <c r="P278" s="71">
        <v>45748</v>
      </c>
    </row>
    <row r="279" spans="8:16" x14ac:dyDescent="0.25">
      <c r="H279" s="65">
        <v>2</v>
      </c>
      <c r="I279" s="66" t="s">
        <v>1642</v>
      </c>
      <c r="J279" s="66" t="s">
        <v>1642</v>
      </c>
      <c r="K279" s="67" t="s">
        <v>1686</v>
      </c>
      <c r="L279" s="66" t="s">
        <v>1642</v>
      </c>
      <c r="M279" s="68" t="s">
        <v>7</v>
      </c>
      <c r="N279" s="69">
        <v>0</v>
      </c>
      <c r="O279" s="70">
        <v>1159</v>
      </c>
      <c r="P279" s="71">
        <v>45748</v>
      </c>
    </row>
    <row r="280" spans="8:16" x14ac:dyDescent="0.25">
      <c r="H280" s="65">
        <v>2</v>
      </c>
      <c r="I280" s="66" t="s">
        <v>1642</v>
      </c>
      <c r="J280" s="66" t="s">
        <v>1642</v>
      </c>
      <c r="K280" s="67" t="s">
        <v>1686</v>
      </c>
      <c r="L280" s="66" t="s">
        <v>1642</v>
      </c>
      <c r="M280" s="68" t="s">
        <v>7</v>
      </c>
      <c r="N280" s="69">
        <v>0</v>
      </c>
      <c r="O280" s="70">
        <v>1159</v>
      </c>
      <c r="P280" s="71">
        <v>45748</v>
      </c>
    </row>
    <row r="281" spans="8:16" x14ac:dyDescent="0.25">
      <c r="H281" s="65">
        <v>2</v>
      </c>
      <c r="I281" s="66" t="s">
        <v>1642</v>
      </c>
      <c r="J281" s="66" t="s">
        <v>1642</v>
      </c>
      <c r="K281" s="67" t="s">
        <v>1686</v>
      </c>
      <c r="L281" s="66" t="s">
        <v>1642</v>
      </c>
      <c r="M281" s="68" t="s">
        <v>7</v>
      </c>
      <c r="N281" s="69">
        <v>0</v>
      </c>
      <c r="O281" s="70">
        <v>1159</v>
      </c>
      <c r="P281" s="71">
        <v>45748</v>
      </c>
    </row>
    <row r="282" spans="8:16" x14ac:dyDescent="0.25">
      <c r="H282" s="65">
        <v>2</v>
      </c>
      <c r="I282" s="66" t="s">
        <v>1642</v>
      </c>
      <c r="J282" s="66" t="s">
        <v>1642</v>
      </c>
      <c r="K282" s="67" t="s">
        <v>1686</v>
      </c>
      <c r="L282" s="66" t="s">
        <v>1642</v>
      </c>
      <c r="M282" s="68" t="s">
        <v>7</v>
      </c>
      <c r="N282" s="69">
        <v>0</v>
      </c>
      <c r="O282" s="70">
        <v>1159</v>
      </c>
      <c r="P282" s="71">
        <v>45748</v>
      </c>
    </row>
    <row r="283" spans="8:16" x14ac:dyDescent="0.25">
      <c r="H283" s="65">
        <v>2</v>
      </c>
      <c r="I283" s="66" t="s">
        <v>1642</v>
      </c>
      <c r="J283" s="66" t="s">
        <v>1642</v>
      </c>
      <c r="K283" s="67" t="s">
        <v>1686</v>
      </c>
      <c r="L283" s="66" t="s">
        <v>1642</v>
      </c>
      <c r="M283" s="68" t="s">
        <v>7</v>
      </c>
      <c r="N283" s="69">
        <v>0</v>
      </c>
      <c r="O283" s="70">
        <v>1159</v>
      </c>
      <c r="P283" s="71">
        <v>45748</v>
      </c>
    </row>
    <row r="284" spans="8:16" x14ac:dyDescent="0.25">
      <c r="H284" s="65">
        <v>2</v>
      </c>
      <c r="I284" s="66" t="s">
        <v>1642</v>
      </c>
      <c r="J284" s="66" t="s">
        <v>1642</v>
      </c>
      <c r="K284" s="67" t="s">
        <v>1686</v>
      </c>
      <c r="L284" s="66" t="s">
        <v>1642</v>
      </c>
      <c r="M284" s="68" t="s">
        <v>8</v>
      </c>
      <c r="N284" s="69">
        <v>0</v>
      </c>
      <c r="O284" s="70">
        <v>1065</v>
      </c>
      <c r="P284" s="71">
        <v>44470</v>
      </c>
    </row>
    <row r="285" spans="8:16" x14ac:dyDescent="0.25">
      <c r="H285" s="65">
        <v>2</v>
      </c>
      <c r="I285" s="66" t="s">
        <v>1642</v>
      </c>
      <c r="J285" s="66" t="s">
        <v>1642</v>
      </c>
      <c r="K285" s="67" t="s">
        <v>1686</v>
      </c>
      <c r="L285" s="66" t="s">
        <v>1642</v>
      </c>
      <c r="M285" s="68" t="s">
        <v>8</v>
      </c>
      <c r="N285" s="69">
        <v>0</v>
      </c>
      <c r="O285" s="70">
        <v>1065</v>
      </c>
      <c r="P285" s="71">
        <v>44470</v>
      </c>
    </row>
    <row r="286" spans="8:16" x14ac:dyDescent="0.25">
      <c r="H286" s="65">
        <v>2</v>
      </c>
      <c r="I286" s="66" t="s">
        <v>1642</v>
      </c>
      <c r="J286" s="66" t="s">
        <v>1642</v>
      </c>
      <c r="K286" s="67" t="s">
        <v>1686</v>
      </c>
      <c r="L286" s="66" t="s">
        <v>1642</v>
      </c>
      <c r="M286" s="68" t="s">
        <v>8</v>
      </c>
      <c r="N286" s="69">
        <v>0</v>
      </c>
      <c r="O286" s="70">
        <v>1065</v>
      </c>
      <c r="P286" s="71">
        <v>44470</v>
      </c>
    </row>
    <row r="287" spans="8:16" x14ac:dyDescent="0.25">
      <c r="H287" s="65">
        <v>2</v>
      </c>
      <c r="I287" s="66" t="s">
        <v>1642</v>
      </c>
      <c r="J287" s="66" t="s">
        <v>1642</v>
      </c>
      <c r="K287" s="67" t="s">
        <v>1686</v>
      </c>
      <c r="L287" s="66" t="s">
        <v>1642</v>
      </c>
      <c r="M287" s="68" t="s">
        <v>8</v>
      </c>
      <c r="N287" s="69">
        <v>0</v>
      </c>
      <c r="O287" s="70">
        <v>1065</v>
      </c>
      <c r="P287" s="71">
        <v>44470</v>
      </c>
    </row>
    <row r="288" spans="8:16" x14ac:dyDescent="0.25">
      <c r="H288" s="65">
        <v>2</v>
      </c>
      <c r="I288" s="66" t="s">
        <v>1642</v>
      </c>
      <c r="J288" s="66" t="s">
        <v>1642</v>
      </c>
      <c r="K288" s="67" t="s">
        <v>1686</v>
      </c>
      <c r="L288" s="66" t="s">
        <v>1642</v>
      </c>
      <c r="M288" s="68" t="s">
        <v>8</v>
      </c>
      <c r="N288" s="69">
        <v>0</v>
      </c>
      <c r="O288" s="70">
        <v>1065</v>
      </c>
      <c r="P288" s="71">
        <v>44470</v>
      </c>
    </row>
    <row r="289" spans="8:16" x14ac:dyDescent="0.25">
      <c r="H289" s="65">
        <v>2</v>
      </c>
      <c r="I289" s="66" t="s">
        <v>1642</v>
      </c>
      <c r="J289" s="66" t="s">
        <v>1642</v>
      </c>
      <c r="K289" s="67" t="s">
        <v>1686</v>
      </c>
      <c r="L289" s="66" t="s">
        <v>1642</v>
      </c>
      <c r="M289" s="68" t="s">
        <v>8</v>
      </c>
      <c r="N289" s="69">
        <v>0</v>
      </c>
      <c r="O289" s="70">
        <v>1065</v>
      </c>
      <c r="P289" s="71">
        <v>44470</v>
      </c>
    </row>
    <row r="290" spans="8:16" x14ac:dyDescent="0.25">
      <c r="H290" s="65">
        <v>2</v>
      </c>
      <c r="I290" s="66" t="s">
        <v>1642</v>
      </c>
      <c r="J290" s="66" t="s">
        <v>1642</v>
      </c>
      <c r="K290" s="67" t="s">
        <v>1686</v>
      </c>
      <c r="L290" s="66" t="s">
        <v>1642</v>
      </c>
      <c r="M290" s="68" t="s">
        <v>8</v>
      </c>
      <c r="N290" s="69">
        <v>0</v>
      </c>
      <c r="O290" s="70">
        <v>1159</v>
      </c>
      <c r="P290" s="71">
        <v>45748</v>
      </c>
    </row>
    <row r="291" spans="8:16" x14ac:dyDescent="0.25">
      <c r="H291" s="65">
        <v>2</v>
      </c>
      <c r="I291" s="66" t="s">
        <v>1642</v>
      </c>
      <c r="J291" s="66" t="s">
        <v>1642</v>
      </c>
      <c r="K291" s="67" t="s">
        <v>1686</v>
      </c>
      <c r="L291" s="66" t="s">
        <v>1642</v>
      </c>
      <c r="M291" s="68" t="s">
        <v>8</v>
      </c>
      <c r="N291" s="69">
        <v>0</v>
      </c>
      <c r="O291" s="70">
        <v>1159</v>
      </c>
      <c r="P291" s="71">
        <v>45748</v>
      </c>
    </row>
    <row r="292" spans="8:16" x14ac:dyDescent="0.25">
      <c r="H292" s="65">
        <v>2</v>
      </c>
      <c r="I292" s="66" t="s">
        <v>1642</v>
      </c>
      <c r="J292" s="66" t="s">
        <v>1642</v>
      </c>
      <c r="K292" s="67" t="s">
        <v>1686</v>
      </c>
      <c r="L292" s="66" t="s">
        <v>1642</v>
      </c>
      <c r="M292" s="68" t="s">
        <v>8</v>
      </c>
      <c r="N292" s="69">
        <v>0</v>
      </c>
      <c r="O292" s="70">
        <v>1159</v>
      </c>
      <c r="P292" s="71">
        <v>45748</v>
      </c>
    </row>
    <row r="293" spans="8:16" x14ac:dyDescent="0.25">
      <c r="H293" s="65">
        <v>2</v>
      </c>
      <c r="I293" s="66" t="s">
        <v>1642</v>
      </c>
      <c r="J293" s="66" t="s">
        <v>1642</v>
      </c>
      <c r="K293" s="67" t="s">
        <v>1686</v>
      </c>
      <c r="L293" s="66" t="s">
        <v>1642</v>
      </c>
      <c r="M293" s="68" t="s">
        <v>8</v>
      </c>
      <c r="N293" s="69">
        <v>0</v>
      </c>
      <c r="O293" s="70">
        <v>1159</v>
      </c>
      <c r="P293" s="71">
        <v>45748</v>
      </c>
    </row>
    <row r="294" spans="8:16" x14ac:dyDescent="0.25">
      <c r="H294" s="65">
        <v>2</v>
      </c>
      <c r="I294" s="66" t="s">
        <v>1642</v>
      </c>
      <c r="J294" s="66" t="s">
        <v>1642</v>
      </c>
      <c r="K294" s="67" t="s">
        <v>1686</v>
      </c>
      <c r="L294" s="66" t="s">
        <v>1642</v>
      </c>
      <c r="M294" s="68" t="s">
        <v>8</v>
      </c>
      <c r="N294" s="69">
        <v>0</v>
      </c>
      <c r="O294" s="70">
        <v>1159</v>
      </c>
      <c r="P294" s="71">
        <v>45748</v>
      </c>
    </row>
    <row r="295" spans="8:16" x14ac:dyDescent="0.25">
      <c r="H295" s="65">
        <v>2</v>
      </c>
      <c r="I295" s="66" t="s">
        <v>1642</v>
      </c>
      <c r="J295" s="66" t="s">
        <v>1642</v>
      </c>
      <c r="K295" s="67" t="s">
        <v>1686</v>
      </c>
      <c r="L295" s="66" t="s">
        <v>1642</v>
      </c>
      <c r="M295" s="68" t="s">
        <v>8</v>
      </c>
      <c r="N295" s="69">
        <v>0</v>
      </c>
      <c r="O295" s="70">
        <v>1159</v>
      </c>
      <c r="P295" s="71">
        <v>45748</v>
      </c>
    </row>
    <row r="296" spans="8:16" x14ac:dyDescent="0.25">
      <c r="H296" s="65">
        <v>2</v>
      </c>
      <c r="I296" s="66" t="s">
        <v>1642</v>
      </c>
      <c r="J296" s="66" t="s">
        <v>1642</v>
      </c>
      <c r="K296" s="67" t="s">
        <v>1686</v>
      </c>
      <c r="L296" s="66" t="s">
        <v>1642</v>
      </c>
      <c r="M296" s="68" t="s">
        <v>8</v>
      </c>
      <c r="N296" s="69">
        <v>0</v>
      </c>
      <c r="O296" s="70">
        <v>1159</v>
      </c>
      <c r="P296" s="71">
        <v>45748</v>
      </c>
    </row>
    <row r="297" spans="8:16" x14ac:dyDescent="0.25">
      <c r="H297" s="65">
        <v>2</v>
      </c>
      <c r="I297" s="66" t="s">
        <v>1642</v>
      </c>
      <c r="J297" s="66" t="s">
        <v>1642</v>
      </c>
      <c r="K297" s="67" t="s">
        <v>1686</v>
      </c>
      <c r="L297" s="66" t="s">
        <v>1642</v>
      </c>
      <c r="M297" s="68" t="s">
        <v>8</v>
      </c>
      <c r="N297" s="69">
        <v>0</v>
      </c>
      <c r="O297" s="70">
        <v>1159</v>
      </c>
      <c r="P297" s="71">
        <v>45748</v>
      </c>
    </row>
    <row r="298" spans="8:16" x14ac:dyDescent="0.25">
      <c r="H298" s="65">
        <v>2</v>
      </c>
      <c r="I298" s="66" t="s">
        <v>1642</v>
      </c>
      <c r="J298" s="66" t="s">
        <v>1642</v>
      </c>
      <c r="K298" s="67" t="s">
        <v>1686</v>
      </c>
      <c r="L298" s="66" t="s">
        <v>1642</v>
      </c>
      <c r="M298" s="68" t="s">
        <v>8</v>
      </c>
      <c r="N298" s="69">
        <v>0</v>
      </c>
      <c r="O298" s="70">
        <v>1159</v>
      </c>
      <c r="P298" s="71">
        <v>45748</v>
      </c>
    </row>
    <row r="299" spans="8:16" x14ac:dyDescent="0.25">
      <c r="H299" s="65">
        <v>2</v>
      </c>
      <c r="I299" s="66" t="s">
        <v>1642</v>
      </c>
      <c r="J299" s="66" t="s">
        <v>1642</v>
      </c>
      <c r="K299" s="67" t="s">
        <v>1686</v>
      </c>
      <c r="L299" s="66" t="s">
        <v>1642</v>
      </c>
      <c r="M299" s="68" t="s">
        <v>8</v>
      </c>
      <c r="N299" s="69">
        <v>0</v>
      </c>
      <c r="O299" s="70">
        <v>1159</v>
      </c>
      <c r="P299" s="71">
        <v>45748</v>
      </c>
    </row>
    <row r="300" spans="8:16" x14ac:dyDescent="0.25">
      <c r="H300" s="65">
        <v>2</v>
      </c>
      <c r="I300" s="66" t="s">
        <v>1642</v>
      </c>
      <c r="J300" s="66" t="s">
        <v>1642</v>
      </c>
      <c r="K300" s="67" t="s">
        <v>1686</v>
      </c>
      <c r="L300" s="66" t="s">
        <v>1642</v>
      </c>
      <c r="M300" s="68" t="s">
        <v>8</v>
      </c>
      <c r="N300" s="69">
        <v>0</v>
      </c>
      <c r="O300" s="70">
        <v>1159</v>
      </c>
      <c r="P300" s="71">
        <v>45748</v>
      </c>
    </row>
    <row r="301" spans="8:16" x14ac:dyDescent="0.25">
      <c r="H301" s="65">
        <v>2</v>
      </c>
      <c r="I301" s="66" t="s">
        <v>1642</v>
      </c>
      <c r="J301" s="66" t="s">
        <v>1642</v>
      </c>
      <c r="K301" s="67" t="s">
        <v>1686</v>
      </c>
      <c r="L301" s="66" t="s">
        <v>1642</v>
      </c>
      <c r="M301" s="68" t="s">
        <v>8</v>
      </c>
      <c r="N301" s="69">
        <v>0</v>
      </c>
      <c r="O301" s="70">
        <v>1159</v>
      </c>
      <c r="P301" s="71">
        <v>45748</v>
      </c>
    </row>
    <row r="302" spans="8:16" x14ac:dyDescent="0.25">
      <c r="H302" s="65">
        <v>2</v>
      </c>
      <c r="I302" s="66" t="s">
        <v>1642</v>
      </c>
      <c r="J302" s="66" t="s">
        <v>1642</v>
      </c>
      <c r="K302" s="67" t="s">
        <v>1686</v>
      </c>
      <c r="L302" s="66" t="s">
        <v>1642</v>
      </c>
      <c r="M302" s="68" t="s">
        <v>8</v>
      </c>
      <c r="N302" s="69">
        <v>0</v>
      </c>
      <c r="O302" s="70">
        <v>1159</v>
      </c>
      <c r="P302" s="71">
        <v>45748</v>
      </c>
    </row>
    <row r="303" spans="8:16" x14ac:dyDescent="0.25">
      <c r="H303" s="65">
        <v>21</v>
      </c>
      <c r="I303" s="66">
        <v>14</v>
      </c>
      <c r="J303" s="66" t="s">
        <v>1687</v>
      </c>
      <c r="K303" s="67" t="s">
        <v>1686</v>
      </c>
      <c r="L303" s="68" t="s">
        <v>1688</v>
      </c>
      <c r="M303" s="68" t="s">
        <v>8</v>
      </c>
      <c r="N303" s="69">
        <v>0</v>
      </c>
      <c r="O303" s="70">
        <v>1835</v>
      </c>
      <c r="P303" s="71">
        <v>42339</v>
      </c>
    </row>
    <row r="304" spans="8:16" x14ac:dyDescent="0.25">
      <c r="H304" s="65">
        <v>13</v>
      </c>
      <c r="I304" s="66">
        <v>121</v>
      </c>
      <c r="J304" s="66" t="s">
        <v>1689</v>
      </c>
      <c r="K304" s="67" t="s">
        <v>1686</v>
      </c>
      <c r="L304" s="68" t="s">
        <v>1690</v>
      </c>
      <c r="M304" s="68" t="s">
        <v>8</v>
      </c>
      <c r="N304" s="69">
        <v>0</v>
      </c>
      <c r="O304" s="70">
        <v>2004</v>
      </c>
      <c r="P304" s="71">
        <v>43617</v>
      </c>
    </row>
    <row r="305" spans="8:16" x14ac:dyDescent="0.25">
      <c r="H305" s="65">
        <v>2</v>
      </c>
      <c r="I305" s="66" t="s">
        <v>1642</v>
      </c>
      <c r="J305" s="66" t="s">
        <v>1642</v>
      </c>
      <c r="K305" s="67" t="s">
        <v>1686</v>
      </c>
      <c r="L305" s="66" t="s">
        <v>1642</v>
      </c>
      <c r="M305" s="68" t="s">
        <v>9</v>
      </c>
      <c r="N305" s="69">
        <v>0</v>
      </c>
      <c r="O305" s="70">
        <v>1159</v>
      </c>
      <c r="P305" s="71">
        <v>45748</v>
      </c>
    </row>
    <row r="306" spans="8:16" x14ac:dyDescent="0.25">
      <c r="H306" s="65">
        <v>2</v>
      </c>
      <c r="I306" s="66" t="s">
        <v>1642</v>
      </c>
      <c r="J306" s="66" t="s">
        <v>1642</v>
      </c>
      <c r="K306" s="67" t="s">
        <v>1686</v>
      </c>
      <c r="L306" s="66" t="s">
        <v>1642</v>
      </c>
      <c r="M306" s="68" t="s">
        <v>9</v>
      </c>
      <c r="N306" s="69">
        <v>0</v>
      </c>
      <c r="O306" s="70">
        <v>1159</v>
      </c>
      <c r="P306" s="71">
        <v>45748</v>
      </c>
    </row>
    <row r="307" spans="8:16" x14ac:dyDescent="0.25">
      <c r="H307" s="65">
        <v>4</v>
      </c>
      <c r="I307" s="66" t="s">
        <v>1642</v>
      </c>
      <c r="J307" s="66" t="s">
        <v>1642</v>
      </c>
      <c r="K307" s="67" t="s">
        <v>1686</v>
      </c>
      <c r="L307" s="66" t="s">
        <v>1642</v>
      </c>
      <c r="M307" s="68" t="s">
        <v>9</v>
      </c>
      <c r="N307" s="69">
        <v>0</v>
      </c>
      <c r="O307" s="70">
        <v>1159</v>
      </c>
      <c r="P307" s="71">
        <v>45748</v>
      </c>
    </row>
    <row r="308" spans="8:16" x14ac:dyDescent="0.25">
      <c r="H308" s="65">
        <v>2</v>
      </c>
      <c r="I308" s="66" t="s">
        <v>1642</v>
      </c>
      <c r="J308" s="66" t="s">
        <v>1642</v>
      </c>
      <c r="K308" s="67" t="s">
        <v>1686</v>
      </c>
      <c r="L308" s="66" t="s">
        <v>1642</v>
      </c>
      <c r="M308" s="68" t="s">
        <v>9</v>
      </c>
      <c r="N308" s="69">
        <v>0</v>
      </c>
      <c r="O308" s="70">
        <v>1159</v>
      </c>
      <c r="P308" s="71">
        <v>45748</v>
      </c>
    </row>
    <row r="309" spans="8:16" x14ac:dyDescent="0.25">
      <c r="H309" s="65">
        <v>2</v>
      </c>
      <c r="I309" s="66" t="s">
        <v>1642</v>
      </c>
      <c r="J309" s="66" t="s">
        <v>1642</v>
      </c>
      <c r="K309" s="67" t="s">
        <v>1686</v>
      </c>
      <c r="L309" s="66" t="s">
        <v>1642</v>
      </c>
      <c r="M309" s="68" t="s">
        <v>9</v>
      </c>
      <c r="N309" s="69">
        <v>0</v>
      </c>
      <c r="O309" s="70">
        <v>2653</v>
      </c>
      <c r="P309" s="71">
        <v>45689</v>
      </c>
    </row>
    <row r="310" spans="8:16" x14ac:dyDescent="0.25">
      <c r="H310" s="65">
        <v>6</v>
      </c>
      <c r="I310" s="66">
        <v>1930</v>
      </c>
      <c r="J310" s="66" t="s">
        <v>1691</v>
      </c>
      <c r="K310" s="67" t="s">
        <v>1686</v>
      </c>
      <c r="L310" s="68" t="s">
        <v>1692</v>
      </c>
      <c r="M310" s="68" t="s">
        <v>9</v>
      </c>
      <c r="N310" s="69">
        <v>0</v>
      </c>
      <c r="O310" s="70">
        <v>3324</v>
      </c>
      <c r="P310" s="71">
        <v>47484</v>
      </c>
    </row>
    <row r="311" spans="8:16" x14ac:dyDescent="0.25">
      <c r="H311" s="65">
        <v>2</v>
      </c>
      <c r="I311" s="66" t="s">
        <v>1642</v>
      </c>
      <c r="J311" s="66" t="s">
        <v>1642</v>
      </c>
      <c r="K311" s="67" t="s">
        <v>1686</v>
      </c>
      <c r="L311" s="66" t="s">
        <v>1642</v>
      </c>
      <c r="M311" s="68" t="s">
        <v>11</v>
      </c>
      <c r="N311" s="69">
        <v>34247.390704999998</v>
      </c>
      <c r="O311" s="70">
        <v>1064</v>
      </c>
      <c r="P311" s="71">
        <v>44743</v>
      </c>
    </row>
    <row r="312" spans="8:16" x14ac:dyDescent="0.25">
      <c r="H312" s="65">
        <v>2</v>
      </c>
      <c r="I312" s="66" t="s">
        <v>1642</v>
      </c>
      <c r="J312" s="66" t="s">
        <v>1642</v>
      </c>
      <c r="K312" s="67" t="s">
        <v>1686</v>
      </c>
      <c r="L312" s="66" t="s">
        <v>1642</v>
      </c>
      <c r="M312" s="68" t="s">
        <v>11</v>
      </c>
      <c r="N312" s="69">
        <v>116106.59862500001</v>
      </c>
      <c r="O312" s="70">
        <v>1064</v>
      </c>
      <c r="P312" s="71">
        <v>44743</v>
      </c>
    </row>
    <row r="313" spans="8:16" x14ac:dyDescent="0.25">
      <c r="H313" s="65">
        <v>2</v>
      </c>
      <c r="I313" s="66" t="s">
        <v>1642</v>
      </c>
      <c r="J313" s="66" t="s">
        <v>1642</v>
      </c>
      <c r="K313" s="67" t="s">
        <v>1686</v>
      </c>
      <c r="L313" s="66" t="s">
        <v>1642</v>
      </c>
      <c r="M313" s="68" t="s">
        <v>11</v>
      </c>
      <c r="N313" s="69">
        <v>37189.550705000001</v>
      </c>
      <c r="O313" s="70">
        <v>1064</v>
      </c>
      <c r="P313" s="71">
        <v>44743</v>
      </c>
    </row>
    <row r="314" spans="8:16" x14ac:dyDescent="0.25">
      <c r="H314" s="65">
        <v>2</v>
      </c>
      <c r="I314" s="66" t="s">
        <v>1642</v>
      </c>
      <c r="J314" s="66" t="s">
        <v>1642</v>
      </c>
      <c r="K314" s="67" t="s">
        <v>1686</v>
      </c>
      <c r="L314" s="66" t="s">
        <v>1642</v>
      </c>
      <c r="M314" s="68" t="s">
        <v>11</v>
      </c>
      <c r="N314" s="69">
        <v>51380.372705000002</v>
      </c>
      <c r="O314" s="70">
        <v>1064</v>
      </c>
      <c r="P314" s="71">
        <v>44743</v>
      </c>
    </row>
    <row r="315" spans="8:16" x14ac:dyDescent="0.25">
      <c r="H315" s="65">
        <v>2</v>
      </c>
      <c r="I315" s="66" t="s">
        <v>1642</v>
      </c>
      <c r="J315" s="66" t="s">
        <v>1642</v>
      </c>
      <c r="K315" s="67" t="s">
        <v>1686</v>
      </c>
      <c r="L315" s="66" t="s">
        <v>1642</v>
      </c>
      <c r="M315" s="68" t="s">
        <v>11</v>
      </c>
      <c r="N315" s="69">
        <v>81724.626625000004</v>
      </c>
      <c r="O315" s="70">
        <v>1064</v>
      </c>
      <c r="P315" s="71">
        <v>44743</v>
      </c>
    </row>
    <row r="316" spans="8:16" x14ac:dyDescent="0.25">
      <c r="H316" s="65">
        <v>2</v>
      </c>
      <c r="I316" s="66" t="s">
        <v>1642</v>
      </c>
      <c r="J316" s="66" t="s">
        <v>1642</v>
      </c>
      <c r="K316" s="67" t="s">
        <v>1686</v>
      </c>
      <c r="L316" s="66" t="s">
        <v>1642</v>
      </c>
      <c r="M316" s="68" t="s">
        <v>11</v>
      </c>
      <c r="N316" s="69">
        <v>51040.590705000002</v>
      </c>
      <c r="O316" s="70">
        <v>1064</v>
      </c>
      <c r="P316" s="71">
        <v>44743</v>
      </c>
    </row>
    <row r="317" spans="8:16" x14ac:dyDescent="0.25">
      <c r="H317" s="65">
        <v>4</v>
      </c>
      <c r="I317" s="66" t="s">
        <v>1642</v>
      </c>
      <c r="J317" s="66" t="s">
        <v>1642</v>
      </c>
      <c r="K317" s="67" t="s">
        <v>1686</v>
      </c>
      <c r="L317" s="66" t="s">
        <v>1642</v>
      </c>
      <c r="M317" s="68" t="s">
        <v>11</v>
      </c>
      <c r="N317" s="69">
        <v>45496.444595000001</v>
      </c>
      <c r="O317" s="70">
        <v>1064</v>
      </c>
      <c r="P317" s="71">
        <v>44743</v>
      </c>
    </row>
    <row r="318" spans="8:16" x14ac:dyDescent="0.25">
      <c r="H318" s="65">
        <v>2</v>
      </c>
      <c r="I318" s="66" t="s">
        <v>1642</v>
      </c>
      <c r="J318" s="66" t="s">
        <v>1642</v>
      </c>
      <c r="K318" s="67" t="s">
        <v>1686</v>
      </c>
      <c r="L318" s="66" t="s">
        <v>1642</v>
      </c>
      <c r="M318" s="68" t="s">
        <v>11</v>
      </c>
      <c r="N318" s="69">
        <v>80746.620150000002</v>
      </c>
      <c r="O318" s="70">
        <v>1064</v>
      </c>
      <c r="P318" s="71">
        <v>44743</v>
      </c>
    </row>
    <row r="319" spans="8:16" x14ac:dyDescent="0.25">
      <c r="H319" s="65">
        <v>2</v>
      </c>
      <c r="I319" s="66" t="s">
        <v>1642</v>
      </c>
      <c r="J319" s="66" t="s">
        <v>1642</v>
      </c>
      <c r="K319" s="67" t="s">
        <v>1686</v>
      </c>
      <c r="L319" s="66" t="s">
        <v>1642</v>
      </c>
      <c r="M319" s="68" t="s">
        <v>11</v>
      </c>
      <c r="N319" s="69">
        <v>109335.52471000001</v>
      </c>
      <c r="O319" s="70">
        <v>1065</v>
      </c>
      <c r="P319" s="71">
        <v>44470</v>
      </c>
    </row>
    <row r="320" spans="8:16" x14ac:dyDescent="0.25">
      <c r="H320" s="65">
        <v>2</v>
      </c>
      <c r="I320" s="66" t="s">
        <v>1642</v>
      </c>
      <c r="J320" s="66" t="s">
        <v>1642</v>
      </c>
      <c r="K320" s="67" t="s">
        <v>1686</v>
      </c>
      <c r="L320" s="66" t="s">
        <v>1642</v>
      </c>
      <c r="M320" s="68" t="s">
        <v>11</v>
      </c>
      <c r="N320" s="69">
        <v>80902.997210000016</v>
      </c>
      <c r="O320" s="70">
        <v>1159</v>
      </c>
      <c r="P320" s="71">
        <v>45748</v>
      </c>
    </row>
    <row r="321" spans="8:16" x14ac:dyDescent="0.25">
      <c r="H321" s="65">
        <v>2</v>
      </c>
      <c r="I321" s="66" t="s">
        <v>1642</v>
      </c>
      <c r="J321" s="66" t="s">
        <v>1642</v>
      </c>
      <c r="K321" s="67" t="s">
        <v>1686</v>
      </c>
      <c r="L321" s="66" t="s">
        <v>1642</v>
      </c>
      <c r="M321" s="68" t="s">
        <v>11</v>
      </c>
      <c r="N321" s="69">
        <v>19098.380474999998</v>
      </c>
      <c r="O321" s="70">
        <v>1159</v>
      </c>
      <c r="P321" s="71">
        <v>45748</v>
      </c>
    </row>
    <row r="322" spans="8:16" x14ac:dyDescent="0.25">
      <c r="H322" s="65">
        <v>4</v>
      </c>
      <c r="I322" s="66" t="s">
        <v>1642</v>
      </c>
      <c r="J322" s="66" t="s">
        <v>1642</v>
      </c>
      <c r="K322" s="67" t="s">
        <v>1686</v>
      </c>
      <c r="L322" s="66" t="s">
        <v>1642</v>
      </c>
      <c r="M322" s="68" t="s">
        <v>11</v>
      </c>
      <c r="N322" s="69">
        <v>1901.9047549999998</v>
      </c>
      <c r="O322" s="70">
        <v>1159</v>
      </c>
      <c r="P322" s="71">
        <v>45748</v>
      </c>
    </row>
    <row r="323" spans="8:16" x14ac:dyDescent="0.25">
      <c r="H323" s="65">
        <v>4</v>
      </c>
      <c r="I323" s="66" t="s">
        <v>1642</v>
      </c>
      <c r="J323" s="66" t="s">
        <v>1642</v>
      </c>
      <c r="K323" s="67" t="s">
        <v>1686</v>
      </c>
      <c r="L323" s="66" t="s">
        <v>1642</v>
      </c>
      <c r="M323" s="68" t="s">
        <v>11</v>
      </c>
      <c r="N323" s="69">
        <v>103057.80475500002</v>
      </c>
      <c r="O323" s="70">
        <v>1159</v>
      </c>
      <c r="P323" s="71">
        <v>45748</v>
      </c>
    </row>
    <row r="324" spans="8:16" x14ac:dyDescent="0.25">
      <c r="H324" s="65">
        <v>2</v>
      </c>
      <c r="I324" s="66" t="s">
        <v>1642</v>
      </c>
      <c r="J324" s="66" t="s">
        <v>1642</v>
      </c>
      <c r="K324" s="67" t="s">
        <v>1686</v>
      </c>
      <c r="L324" s="66" t="s">
        <v>1642</v>
      </c>
      <c r="M324" s="68" t="s">
        <v>11</v>
      </c>
      <c r="N324" s="69">
        <v>102362.36436000001</v>
      </c>
      <c r="O324" s="70">
        <v>2653</v>
      </c>
      <c r="P324" s="71">
        <v>45689</v>
      </c>
    </row>
    <row r="325" spans="8:16" x14ac:dyDescent="0.25">
      <c r="H325" s="65">
        <v>2</v>
      </c>
      <c r="I325" s="66" t="s">
        <v>1642</v>
      </c>
      <c r="J325" s="66" t="s">
        <v>1642</v>
      </c>
      <c r="K325" s="67" t="s">
        <v>1686</v>
      </c>
      <c r="L325" s="66" t="s">
        <v>1642</v>
      </c>
      <c r="M325" s="68" t="s">
        <v>11</v>
      </c>
      <c r="N325" s="69">
        <v>76408.274359999996</v>
      </c>
      <c r="O325" s="70">
        <v>2653</v>
      </c>
      <c r="P325" s="71">
        <v>45689</v>
      </c>
    </row>
    <row r="326" spans="8:16" x14ac:dyDescent="0.25">
      <c r="H326" s="65">
        <v>2</v>
      </c>
      <c r="I326" s="66" t="s">
        <v>1642</v>
      </c>
      <c r="J326" s="66" t="s">
        <v>1642</v>
      </c>
      <c r="K326" s="67" t="s">
        <v>1686</v>
      </c>
      <c r="L326" s="66" t="s">
        <v>1642</v>
      </c>
      <c r="M326" s="68" t="s">
        <v>11</v>
      </c>
      <c r="N326" s="69">
        <v>20550.640360000001</v>
      </c>
      <c r="O326" s="70">
        <v>2653</v>
      </c>
      <c r="P326" s="71">
        <v>45689</v>
      </c>
    </row>
    <row r="327" spans="8:16" x14ac:dyDescent="0.25">
      <c r="H327" s="65">
        <v>2</v>
      </c>
      <c r="I327" s="66" t="s">
        <v>1642</v>
      </c>
      <c r="J327" s="66" t="s">
        <v>1642</v>
      </c>
      <c r="K327" s="67" t="s">
        <v>1686</v>
      </c>
      <c r="L327" s="66" t="s">
        <v>1642</v>
      </c>
      <c r="M327" s="68" t="s">
        <v>11</v>
      </c>
      <c r="N327" s="69">
        <v>51987.549359999997</v>
      </c>
      <c r="O327" s="70">
        <v>2653</v>
      </c>
      <c r="P327" s="71">
        <v>45689</v>
      </c>
    </row>
    <row r="328" spans="8:16" x14ac:dyDescent="0.25">
      <c r="H328" s="65">
        <v>2</v>
      </c>
      <c r="I328" s="66" t="s">
        <v>1642</v>
      </c>
      <c r="J328" s="66" t="s">
        <v>1642</v>
      </c>
      <c r="K328" s="67" t="s">
        <v>1686</v>
      </c>
      <c r="L328" s="66" t="s">
        <v>1642</v>
      </c>
      <c r="M328" s="68" t="s">
        <v>11</v>
      </c>
      <c r="N328" s="69">
        <v>36096.696360000002</v>
      </c>
      <c r="O328" s="70">
        <v>2653</v>
      </c>
      <c r="P328" s="71">
        <v>45689</v>
      </c>
    </row>
    <row r="329" spans="8:16" x14ac:dyDescent="0.25">
      <c r="H329" s="65">
        <v>11</v>
      </c>
      <c r="I329" s="66">
        <v>586</v>
      </c>
      <c r="J329" s="66" t="s">
        <v>1693</v>
      </c>
      <c r="K329" s="67" t="s">
        <v>1686</v>
      </c>
      <c r="L329" s="68" t="s">
        <v>1694</v>
      </c>
      <c r="M329" s="68" t="s">
        <v>11</v>
      </c>
      <c r="N329" s="69">
        <v>255006.82965000003</v>
      </c>
      <c r="O329" s="70">
        <v>2797</v>
      </c>
      <c r="P329" s="71">
        <v>46388</v>
      </c>
    </row>
    <row r="330" spans="8:16" x14ac:dyDescent="0.25">
      <c r="H330" s="65">
        <v>8</v>
      </c>
      <c r="I330" s="66">
        <v>10</v>
      </c>
      <c r="J330" s="66" t="s">
        <v>1695</v>
      </c>
      <c r="K330" s="67" t="s">
        <v>1686</v>
      </c>
      <c r="L330" s="68" t="s">
        <v>1696</v>
      </c>
      <c r="M330" s="68" t="s">
        <v>11</v>
      </c>
      <c r="N330" s="69">
        <v>122329.83883000001</v>
      </c>
      <c r="O330" s="70">
        <v>3117</v>
      </c>
      <c r="P330" s="71">
        <v>46661</v>
      </c>
    </row>
    <row r="331" spans="8:16" ht="26.25" x14ac:dyDescent="0.25">
      <c r="H331" s="65">
        <v>8</v>
      </c>
      <c r="I331" s="66">
        <v>658</v>
      </c>
      <c r="J331" s="66" t="s">
        <v>1697</v>
      </c>
      <c r="K331" s="67" t="s">
        <v>1686</v>
      </c>
      <c r="L331" s="68" t="s">
        <v>1698</v>
      </c>
      <c r="M331" s="68" t="s">
        <v>11</v>
      </c>
      <c r="N331" s="69">
        <v>83272.272925000012</v>
      </c>
      <c r="O331" s="70">
        <v>3117</v>
      </c>
      <c r="P331" s="71">
        <v>46661</v>
      </c>
    </row>
    <row r="332" spans="8:16" x14ac:dyDescent="0.25">
      <c r="H332" s="65">
        <v>2</v>
      </c>
      <c r="I332" s="66" t="s">
        <v>1642</v>
      </c>
      <c r="J332" s="66" t="s">
        <v>1642</v>
      </c>
      <c r="K332" s="67" t="s">
        <v>1686</v>
      </c>
      <c r="L332" s="66" t="s">
        <v>1642</v>
      </c>
      <c r="M332" s="68" t="s">
        <v>12</v>
      </c>
      <c r="N332" s="69">
        <v>130885.12215000002</v>
      </c>
      <c r="O332" s="70">
        <v>1064</v>
      </c>
      <c r="P332" s="71">
        <v>44743</v>
      </c>
    </row>
    <row r="333" spans="8:16" x14ac:dyDescent="0.25">
      <c r="H333" s="65">
        <v>4</v>
      </c>
      <c r="I333" s="66" t="s">
        <v>1642</v>
      </c>
      <c r="J333" s="66" t="s">
        <v>1642</v>
      </c>
      <c r="K333" s="67" t="s">
        <v>1686</v>
      </c>
      <c r="L333" s="66" t="s">
        <v>1642</v>
      </c>
      <c r="M333" s="68" t="s">
        <v>12</v>
      </c>
      <c r="N333" s="69">
        <v>199386.60475500001</v>
      </c>
      <c r="O333" s="70">
        <v>1159</v>
      </c>
      <c r="P333" s="71">
        <v>45748</v>
      </c>
    </row>
    <row r="334" spans="8:16" x14ac:dyDescent="0.25">
      <c r="H334" s="65">
        <v>2</v>
      </c>
      <c r="I334" s="66" t="s">
        <v>1642</v>
      </c>
      <c r="J334" s="66" t="s">
        <v>1642</v>
      </c>
      <c r="K334" s="67" t="s">
        <v>1686</v>
      </c>
      <c r="L334" s="66" t="s">
        <v>1642</v>
      </c>
      <c r="M334" s="68" t="s">
        <v>12</v>
      </c>
      <c r="N334" s="69">
        <v>110787.10721000002</v>
      </c>
      <c r="O334" s="70">
        <v>1159</v>
      </c>
      <c r="P334" s="71">
        <v>45748</v>
      </c>
    </row>
    <row r="335" spans="8:16" x14ac:dyDescent="0.25">
      <c r="H335" s="65">
        <v>2</v>
      </c>
      <c r="I335" s="66" t="s">
        <v>1642</v>
      </c>
      <c r="J335" s="66" t="s">
        <v>1642</v>
      </c>
      <c r="K335" s="67" t="s">
        <v>1686</v>
      </c>
      <c r="L335" s="66" t="s">
        <v>1642</v>
      </c>
      <c r="M335" s="68" t="s">
        <v>12</v>
      </c>
      <c r="N335" s="69">
        <v>123316.81047500001</v>
      </c>
      <c r="O335" s="70">
        <v>1159</v>
      </c>
      <c r="P335" s="71">
        <v>45748</v>
      </c>
    </row>
    <row r="336" spans="8:16" x14ac:dyDescent="0.25">
      <c r="H336" s="65">
        <v>2</v>
      </c>
      <c r="I336" s="66" t="s">
        <v>1642</v>
      </c>
      <c r="J336" s="66" t="s">
        <v>1642</v>
      </c>
      <c r="K336" s="67" t="s">
        <v>1686</v>
      </c>
      <c r="L336" s="66" t="s">
        <v>1642</v>
      </c>
      <c r="M336" s="68" t="s">
        <v>12</v>
      </c>
      <c r="N336" s="69">
        <v>117409.913065</v>
      </c>
      <c r="O336" s="70">
        <v>1159</v>
      </c>
      <c r="P336" s="71">
        <v>45748</v>
      </c>
    </row>
    <row r="337" spans="1:16" x14ac:dyDescent="0.25">
      <c r="H337" s="65">
        <v>2</v>
      </c>
      <c r="I337" s="66" t="s">
        <v>1642</v>
      </c>
      <c r="J337" s="66" t="s">
        <v>1642</v>
      </c>
      <c r="K337" s="67" t="s">
        <v>1686</v>
      </c>
      <c r="L337" s="66" t="s">
        <v>1642</v>
      </c>
      <c r="M337" s="68" t="s">
        <v>12</v>
      </c>
      <c r="N337" s="69">
        <v>144921.42836000002</v>
      </c>
      <c r="O337" s="70">
        <v>2653</v>
      </c>
      <c r="P337" s="71">
        <v>45689</v>
      </c>
    </row>
    <row r="338" spans="1:16" x14ac:dyDescent="0.25">
      <c r="H338" s="65">
        <v>2</v>
      </c>
      <c r="I338" s="66" t="s">
        <v>1642</v>
      </c>
      <c r="J338" s="66" t="s">
        <v>1642</v>
      </c>
      <c r="K338" s="67" t="s">
        <v>1686</v>
      </c>
      <c r="L338" s="66" t="s">
        <v>1642</v>
      </c>
      <c r="M338" s="68" t="s">
        <v>12</v>
      </c>
      <c r="N338" s="69">
        <v>146661.54936</v>
      </c>
      <c r="O338" s="70">
        <v>2653</v>
      </c>
      <c r="P338" s="71">
        <v>45689</v>
      </c>
    </row>
    <row r="339" spans="1:16" x14ac:dyDescent="0.25">
      <c r="H339" s="65">
        <v>2</v>
      </c>
      <c r="I339" s="66" t="s">
        <v>1642</v>
      </c>
      <c r="J339" s="66" t="s">
        <v>1642</v>
      </c>
      <c r="K339" s="67" t="s">
        <v>1686</v>
      </c>
      <c r="L339" s="66" t="s">
        <v>1642</v>
      </c>
      <c r="M339" s="68" t="s">
        <v>12</v>
      </c>
      <c r="N339" s="69">
        <v>202210.04436000003</v>
      </c>
      <c r="O339" s="70">
        <v>2653</v>
      </c>
      <c r="P339" s="71">
        <v>45689</v>
      </c>
    </row>
    <row r="340" spans="1:16" ht="15.75" thickBot="1" x14ac:dyDescent="0.3">
      <c r="H340" s="194"/>
      <c r="I340" s="195"/>
      <c r="J340" s="195"/>
      <c r="K340" s="196"/>
      <c r="L340" s="195"/>
      <c r="M340" s="197"/>
      <c r="N340" s="370"/>
      <c r="O340" s="199"/>
      <c r="P340" s="200"/>
    </row>
    <row r="341" spans="1:16" ht="45.75" customHeight="1" thickBot="1" x14ac:dyDescent="0.3">
      <c r="A341" s="348" t="s">
        <v>1699</v>
      </c>
      <c r="B341" s="50"/>
      <c r="C341" s="176"/>
      <c r="D341" s="9"/>
      <c r="E341" s="176"/>
      <c r="F341" s="10"/>
    </row>
    <row r="342" spans="1:16" ht="16.5" thickTop="1" thickBot="1" x14ac:dyDescent="0.3">
      <c r="A342" s="11"/>
      <c r="B342" s="12"/>
      <c r="C342" s="176"/>
      <c r="D342" s="9"/>
      <c r="E342" s="176"/>
      <c r="F342" s="10"/>
    </row>
    <row r="343" spans="1:16" ht="45.75" customHeight="1" thickTop="1" thickBot="1" x14ac:dyDescent="0.3">
      <c r="A343" s="349" t="s">
        <v>16</v>
      </c>
      <c r="B343" s="12"/>
      <c r="C343" s="176"/>
      <c r="D343" s="9"/>
      <c r="E343" s="176"/>
      <c r="F343" s="10"/>
      <c r="H343" s="350" t="s">
        <v>17</v>
      </c>
      <c r="I343" s="54"/>
    </row>
    <row r="344" spans="1:16" ht="16.5" thickTop="1" thickBot="1" x14ac:dyDescent="0.3">
      <c r="A344" s="11"/>
      <c r="B344" s="12"/>
      <c r="C344" s="176"/>
      <c r="D344" s="9"/>
      <c r="E344" s="178"/>
      <c r="F344" s="14"/>
    </row>
    <row r="345" spans="1:16" ht="45.75" customHeight="1" thickTop="1" thickBot="1" x14ac:dyDescent="0.3">
      <c r="A345" s="351" t="s">
        <v>2</v>
      </c>
      <c r="B345" s="352" t="s">
        <v>3</v>
      </c>
      <c r="C345" s="353" t="s">
        <v>4</v>
      </c>
      <c r="D345" s="352" t="s">
        <v>5</v>
      </c>
      <c r="E345" s="354" t="s">
        <v>4</v>
      </c>
      <c r="F345" s="355" t="s">
        <v>6</v>
      </c>
      <c r="G345" s="55"/>
      <c r="H345" s="356" t="s">
        <v>18</v>
      </c>
      <c r="I345" s="357" t="s">
        <v>19</v>
      </c>
      <c r="J345" s="358" t="s">
        <v>20</v>
      </c>
      <c r="K345" s="358" t="s">
        <v>21</v>
      </c>
      <c r="L345" s="358" t="s">
        <v>22</v>
      </c>
      <c r="M345" s="358" t="s">
        <v>23</v>
      </c>
      <c r="N345" s="359" t="s">
        <v>6</v>
      </c>
      <c r="O345" s="358" t="s">
        <v>24</v>
      </c>
      <c r="P345" s="360" t="s">
        <v>25</v>
      </c>
    </row>
    <row r="346" spans="1:16" ht="15.75" thickTop="1" x14ac:dyDescent="0.25">
      <c r="A346" s="61" t="s">
        <v>7</v>
      </c>
      <c r="B346" s="124">
        <v>0</v>
      </c>
      <c r="C346" s="62">
        <v>0</v>
      </c>
      <c r="D346" s="63">
        <v>0</v>
      </c>
      <c r="E346" s="62"/>
      <c r="F346" s="64"/>
      <c r="H346" s="65">
        <v>11</v>
      </c>
      <c r="I346" s="66">
        <v>522</v>
      </c>
      <c r="J346" s="66" t="s">
        <v>1700</v>
      </c>
      <c r="K346" s="67" t="s">
        <v>1701</v>
      </c>
      <c r="L346" s="68" t="s">
        <v>1702</v>
      </c>
      <c r="M346" s="68" t="s">
        <v>8</v>
      </c>
      <c r="N346" s="189">
        <v>0</v>
      </c>
      <c r="O346" s="70">
        <v>2654</v>
      </c>
      <c r="P346" s="71">
        <v>44896</v>
      </c>
    </row>
    <row r="347" spans="1:16" x14ac:dyDescent="0.25">
      <c r="A347" s="72" t="s">
        <v>8</v>
      </c>
      <c r="B347" s="84">
        <v>5</v>
      </c>
      <c r="C347" s="73">
        <f>B347/B$355</f>
        <v>0.5</v>
      </c>
      <c r="D347" s="74">
        <f>SUM(H346:H350)</f>
        <v>65</v>
      </c>
      <c r="E347" s="73">
        <f>D347/D$355</f>
        <v>0.47794117647058826</v>
      </c>
      <c r="F347" s="75"/>
      <c r="H347" s="65">
        <v>11</v>
      </c>
      <c r="I347" s="66">
        <v>32</v>
      </c>
      <c r="J347" s="66" t="s">
        <v>1703</v>
      </c>
      <c r="K347" s="67" t="s">
        <v>1704</v>
      </c>
      <c r="L347" s="68" t="s">
        <v>1705</v>
      </c>
      <c r="M347" s="68" t="s">
        <v>8</v>
      </c>
      <c r="N347" s="189">
        <v>0</v>
      </c>
      <c r="O347" s="70">
        <v>2655</v>
      </c>
      <c r="P347" s="71">
        <v>44713</v>
      </c>
    </row>
    <row r="348" spans="1:16" x14ac:dyDescent="0.25">
      <c r="A348" s="72" t="s">
        <v>9</v>
      </c>
      <c r="B348" s="115">
        <v>1</v>
      </c>
      <c r="C348" s="73">
        <f>B348/B$355</f>
        <v>0.1</v>
      </c>
      <c r="D348" s="77">
        <v>20</v>
      </c>
      <c r="E348" s="73">
        <f>D348/D$355</f>
        <v>0.14705882352941177</v>
      </c>
      <c r="F348" s="75"/>
      <c r="H348" s="65">
        <v>6</v>
      </c>
      <c r="I348" s="66">
        <v>28</v>
      </c>
      <c r="J348" s="66" t="s">
        <v>1703</v>
      </c>
      <c r="K348" s="67" t="s">
        <v>1704</v>
      </c>
      <c r="L348" s="68" t="s">
        <v>1705</v>
      </c>
      <c r="M348" s="68" t="s">
        <v>8</v>
      </c>
      <c r="N348" s="189">
        <v>0</v>
      </c>
      <c r="O348" s="70">
        <v>2655</v>
      </c>
      <c r="P348" s="71">
        <v>44713</v>
      </c>
    </row>
    <row r="349" spans="1:16" ht="26.25" x14ac:dyDescent="0.25">
      <c r="A349" s="335" t="s">
        <v>10</v>
      </c>
      <c r="B349" s="336">
        <f>SUM(B346:B348)</f>
        <v>6</v>
      </c>
      <c r="C349" s="337">
        <f>SUM(C347:C348)</f>
        <v>0.6</v>
      </c>
      <c r="D349" s="338">
        <f>SUM(D347:D348)</f>
        <v>85</v>
      </c>
      <c r="E349" s="339">
        <f>SUM(E347:E348)</f>
        <v>0.625</v>
      </c>
      <c r="F349" s="340">
        <v>0</v>
      </c>
      <c r="H349" s="96">
        <v>20</v>
      </c>
      <c r="I349" s="66">
        <v>179</v>
      </c>
      <c r="J349" s="66" t="s">
        <v>1706</v>
      </c>
      <c r="K349" s="67" t="s">
        <v>1707</v>
      </c>
      <c r="L349" s="68" t="s">
        <v>1708</v>
      </c>
      <c r="M349" s="68" t="s">
        <v>8</v>
      </c>
      <c r="N349" s="189">
        <v>0</v>
      </c>
      <c r="O349" s="70">
        <v>2002</v>
      </c>
      <c r="P349" s="71">
        <v>42675</v>
      </c>
    </row>
    <row r="350" spans="1:16" x14ac:dyDescent="0.25">
      <c r="A350" s="84"/>
      <c r="B350" s="115"/>
      <c r="C350" s="85"/>
      <c r="D350" s="76"/>
      <c r="E350" s="86"/>
      <c r="F350" s="87"/>
      <c r="G350" s="99"/>
      <c r="H350" s="65">
        <v>17</v>
      </c>
      <c r="I350" s="66">
        <v>576</v>
      </c>
      <c r="J350" s="66" t="s">
        <v>1709</v>
      </c>
      <c r="K350" s="67" t="s">
        <v>1710</v>
      </c>
      <c r="L350" s="68" t="s">
        <v>1711</v>
      </c>
      <c r="M350" s="68" t="s">
        <v>8</v>
      </c>
      <c r="N350" s="189">
        <v>0</v>
      </c>
      <c r="O350" s="70">
        <v>1693</v>
      </c>
      <c r="P350" s="71">
        <v>47119</v>
      </c>
    </row>
    <row r="351" spans="1:16" x14ac:dyDescent="0.25">
      <c r="A351" s="84" t="s">
        <v>11</v>
      </c>
      <c r="B351" s="115">
        <v>3</v>
      </c>
      <c r="C351" s="73">
        <f>B351/B$355</f>
        <v>0.3</v>
      </c>
      <c r="D351" s="77">
        <f>SUM(H352:H354)</f>
        <v>45</v>
      </c>
      <c r="E351" s="73">
        <f>D351/D$355</f>
        <v>0.33088235294117646</v>
      </c>
      <c r="F351" s="75">
        <f>SUM(N352:N354)</f>
        <v>923464.07754500012</v>
      </c>
      <c r="H351" s="65">
        <v>20</v>
      </c>
      <c r="I351" s="66">
        <v>1320</v>
      </c>
      <c r="J351" s="66" t="s">
        <v>1712</v>
      </c>
      <c r="K351" s="67" t="s">
        <v>1713</v>
      </c>
      <c r="L351" s="68" t="s">
        <v>1714</v>
      </c>
      <c r="M351" s="68" t="s">
        <v>9</v>
      </c>
      <c r="N351" s="189">
        <v>0</v>
      </c>
      <c r="O351" s="70">
        <v>2001</v>
      </c>
      <c r="P351" s="71">
        <v>42675</v>
      </c>
    </row>
    <row r="352" spans="1:16" x14ac:dyDescent="0.25">
      <c r="A352" s="84" t="s">
        <v>12</v>
      </c>
      <c r="B352" s="115">
        <v>1</v>
      </c>
      <c r="C352" s="73">
        <f>B352/B$355</f>
        <v>0.1</v>
      </c>
      <c r="D352" s="77">
        <v>6</v>
      </c>
      <c r="E352" s="73">
        <f>D352/D$355</f>
        <v>4.4117647058823532E-2</v>
      </c>
      <c r="F352" s="75">
        <f>N355</f>
        <v>301059.92421500001</v>
      </c>
      <c r="H352" s="65">
        <v>17</v>
      </c>
      <c r="I352" s="66">
        <v>594</v>
      </c>
      <c r="J352" s="66" t="s">
        <v>1700</v>
      </c>
      <c r="K352" s="67" t="s">
        <v>1715</v>
      </c>
      <c r="L352" s="68" t="s">
        <v>1716</v>
      </c>
      <c r="M352" s="68" t="s">
        <v>11</v>
      </c>
      <c r="N352" s="189">
        <v>354008.85551000002</v>
      </c>
      <c r="O352" s="70">
        <v>1691</v>
      </c>
      <c r="P352" s="71">
        <v>47119</v>
      </c>
    </row>
    <row r="353" spans="1:16" x14ac:dyDescent="0.25">
      <c r="A353" s="335" t="s">
        <v>13</v>
      </c>
      <c r="B353" s="336">
        <f>SUM(B351:B352)</f>
        <v>4</v>
      </c>
      <c r="C353" s="337">
        <f>SUM(C351:C352)</f>
        <v>0.4</v>
      </c>
      <c r="D353" s="369">
        <f>SUM(D351:D352)</f>
        <v>51</v>
      </c>
      <c r="E353" s="339">
        <f>SUM(E351:E352)</f>
        <v>0.375</v>
      </c>
      <c r="F353" s="340">
        <f>SUM(F351:F352)</f>
        <v>1224524.0017600001</v>
      </c>
      <c r="H353" s="65">
        <v>11</v>
      </c>
      <c r="I353" s="66">
        <v>409</v>
      </c>
      <c r="J353" s="66" t="s">
        <v>1717</v>
      </c>
      <c r="K353" s="67" t="s">
        <v>1718</v>
      </c>
      <c r="L353" s="68" t="s">
        <v>1719</v>
      </c>
      <c r="M353" s="68" t="s">
        <v>11</v>
      </c>
      <c r="N353" s="189">
        <v>129776.69813500001</v>
      </c>
      <c r="O353" s="70">
        <v>2261</v>
      </c>
      <c r="P353" s="71">
        <v>43862</v>
      </c>
    </row>
    <row r="354" spans="1:16" x14ac:dyDescent="0.25">
      <c r="A354" s="94"/>
      <c r="B354" s="115"/>
      <c r="C354" s="85"/>
      <c r="D354" s="76"/>
      <c r="E354" s="86"/>
      <c r="F354" s="87"/>
      <c r="H354" s="65">
        <v>17</v>
      </c>
      <c r="I354" s="66">
        <v>8</v>
      </c>
      <c r="J354" s="66" t="s">
        <v>1720</v>
      </c>
      <c r="K354" s="67" t="s">
        <v>1721</v>
      </c>
      <c r="L354" s="68" t="s">
        <v>1722</v>
      </c>
      <c r="M354" s="68" t="s">
        <v>11</v>
      </c>
      <c r="N354" s="189">
        <v>439678.52390000009</v>
      </c>
      <c r="O354" s="70">
        <v>1692</v>
      </c>
      <c r="P354" s="71">
        <v>47119</v>
      </c>
    </row>
    <row r="355" spans="1:16" x14ac:dyDescent="0.25">
      <c r="A355" s="335" t="s">
        <v>33</v>
      </c>
      <c r="B355" s="336">
        <f>SUM(B349,B353)</f>
        <v>10</v>
      </c>
      <c r="C355" s="382">
        <f t="shared" ref="C355:F355" si="3">SUM(C349,C353)</f>
        <v>1</v>
      </c>
      <c r="D355" s="368">
        <f t="shared" si="3"/>
        <v>136</v>
      </c>
      <c r="E355" s="382">
        <f t="shared" si="3"/>
        <v>1</v>
      </c>
      <c r="F355" s="384">
        <f t="shared" si="3"/>
        <v>1224524.0017600001</v>
      </c>
      <c r="G355" s="55"/>
      <c r="H355" s="65">
        <v>6</v>
      </c>
      <c r="I355" s="66">
        <v>405</v>
      </c>
      <c r="J355" s="66" t="s">
        <v>1717</v>
      </c>
      <c r="K355" s="67" t="s">
        <v>1718</v>
      </c>
      <c r="L355" s="68" t="s">
        <v>1719</v>
      </c>
      <c r="M355" s="68" t="s">
        <v>12</v>
      </c>
      <c r="N355" s="189">
        <v>301059.92421500001</v>
      </c>
      <c r="O355" s="70">
        <v>2261</v>
      </c>
      <c r="P355" s="71">
        <v>43862</v>
      </c>
    </row>
    <row r="357" spans="1:16" ht="15.75" thickBot="1" x14ac:dyDescent="0.3"/>
    <row r="358" spans="1:16" ht="45.75" customHeight="1" thickBot="1" x14ac:dyDescent="0.3">
      <c r="A358" s="348" t="s">
        <v>1723</v>
      </c>
      <c r="B358" s="50"/>
      <c r="C358" s="176"/>
      <c r="D358" s="9"/>
      <c r="E358" s="176"/>
      <c r="F358" s="10"/>
    </row>
    <row r="359" spans="1:16" ht="16.5" thickTop="1" thickBot="1" x14ac:dyDescent="0.3">
      <c r="A359" s="11"/>
      <c r="B359" s="12"/>
      <c r="C359" s="176"/>
      <c r="D359" s="9"/>
      <c r="E359" s="176"/>
      <c r="F359" s="10"/>
    </row>
    <row r="360" spans="1:16" ht="45.75" customHeight="1" thickTop="1" thickBot="1" x14ac:dyDescent="0.3">
      <c r="A360" s="349" t="s">
        <v>16</v>
      </c>
      <c r="B360" s="12"/>
      <c r="C360" s="176"/>
      <c r="D360" s="9"/>
      <c r="E360" s="176"/>
      <c r="F360" s="10"/>
      <c r="H360" s="350" t="s">
        <v>17</v>
      </c>
      <c r="I360" s="54"/>
    </row>
    <row r="361" spans="1:16" ht="16.5" thickTop="1" thickBot="1" x14ac:dyDescent="0.3">
      <c r="A361" s="11"/>
      <c r="B361" s="12"/>
      <c r="C361" s="176"/>
      <c r="D361" s="9"/>
      <c r="E361" s="178"/>
      <c r="F361" s="14"/>
    </row>
    <row r="362" spans="1:16" ht="45.75" customHeight="1" thickTop="1" thickBot="1" x14ac:dyDescent="0.3">
      <c r="A362" s="351" t="s">
        <v>2</v>
      </c>
      <c r="B362" s="352" t="s">
        <v>3</v>
      </c>
      <c r="C362" s="353" t="s">
        <v>4</v>
      </c>
      <c r="D362" s="352" t="s">
        <v>5</v>
      </c>
      <c r="E362" s="354" t="s">
        <v>4</v>
      </c>
      <c r="F362" s="355" t="s">
        <v>6</v>
      </c>
      <c r="G362" s="55"/>
      <c r="H362" s="356" t="s">
        <v>18</v>
      </c>
      <c r="I362" s="357" t="s">
        <v>19</v>
      </c>
      <c r="J362" s="358" t="s">
        <v>20</v>
      </c>
      <c r="K362" s="358" t="s">
        <v>21</v>
      </c>
      <c r="L362" s="358" t="s">
        <v>22</v>
      </c>
      <c r="M362" s="358" t="s">
        <v>23</v>
      </c>
      <c r="N362" s="359" t="s">
        <v>6</v>
      </c>
      <c r="O362" s="358" t="s">
        <v>24</v>
      </c>
      <c r="P362" s="360" t="s">
        <v>25</v>
      </c>
    </row>
    <row r="363" spans="1:16" ht="15.75" thickTop="1" x14ac:dyDescent="0.25">
      <c r="A363" s="61" t="s">
        <v>7</v>
      </c>
      <c r="B363" s="61">
        <v>1</v>
      </c>
      <c r="C363" s="73">
        <f>B363/B$372</f>
        <v>0.33333333333333331</v>
      </c>
      <c r="D363" s="63">
        <v>10</v>
      </c>
      <c r="E363" s="73">
        <f>D363/D$372</f>
        <v>0.23809523809523808</v>
      </c>
      <c r="F363" s="64"/>
      <c r="H363" s="65">
        <v>10</v>
      </c>
      <c r="I363" s="66">
        <v>100</v>
      </c>
      <c r="J363" s="66" t="s">
        <v>1724</v>
      </c>
      <c r="K363" s="67" t="s">
        <v>1725</v>
      </c>
      <c r="L363" s="68" t="s">
        <v>1726</v>
      </c>
      <c r="M363" s="68" t="s">
        <v>7</v>
      </c>
      <c r="N363" s="69">
        <v>0</v>
      </c>
      <c r="O363" s="70">
        <v>2269</v>
      </c>
      <c r="P363" s="71">
        <v>43955</v>
      </c>
    </row>
    <row r="364" spans="1:16" x14ac:dyDescent="0.25">
      <c r="A364" s="72" t="s">
        <v>8</v>
      </c>
      <c r="B364" s="72">
        <v>1</v>
      </c>
      <c r="C364" s="73">
        <f>B364/B$372</f>
        <v>0.33333333333333331</v>
      </c>
      <c r="D364" s="74">
        <v>11</v>
      </c>
      <c r="E364" s="73">
        <f>D364/D$372</f>
        <v>0.26190476190476192</v>
      </c>
      <c r="F364" s="75"/>
      <c r="H364" s="65">
        <v>11</v>
      </c>
      <c r="I364" s="66">
        <v>24</v>
      </c>
      <c r="J364" s="66" t="s">
        <v>1727</v>
      </c>
      <c r="K364" s="67" t="s">
        <v>1728</v>
      </c>
      <c r="L364" s="68" t="s">
        <v>1729</v>
      </c>
      <c r="M364" s="68" t="s">
        <v>8</v>
      </c>
      <c r="N364" s="69">
        <v>0</v>
      </c>
      <c r="O364" s="70">
        <v>3111</v>
      </c>
      <c r="P364" s="71">
        <v>46508</v>
      </c>
    </row>
    <row r="365" spans="1:16" x14ac:dyDescent="0.25">
      <c r="A365" s="72" t="s">
        <v>9</v>
      </c>
      <c r="B365" s="76">
        <v>0</v>
      </c>
      <c r="C365" s="73">
        <v>0</v>
      </c>
      <c r="D365" s="77">
        <v>0</v>
      </c>
      <c r="E365" s="73">
        <v>0</v>
      </c>
      <c r="F365" s="75">
        <v>0</v>
      </c>
      <c r="H365" s="65">
        <v>21</v>
      </c>
      <c r="I365" s="66">
        <v>5</v>
      </c>
      <c r="J365" s="66" t="s">
        <v>613</v>
      </c>
      <c r="K365" s="67" t="s">
        <v>1728</v>
      </c>
      <c r="L365" s="68" t="s">
        <v>1729</v>
      </c>
      <c r="M365" s="68" t="s">
        <v>11</v>
      </c>
      <c r="N365" s="69">
        <v>29394.502705000003</v>
      </c>
      <c r="O365" s="70">
        <v>1838</v>
      </c>
      <c r="P365" s="71">
        <v>41974</v>
      </c>
    </row>
    <row r="366" spans="1:16" x14ac:dyDescent="0.25">
      <c r="A366" s="335" t="s">
        <v>10</v>
      </c>
      <c r="B366" s="368">
        <f>SUM(B363:B365)</f>
        <v>2</v>
      </c>
      <c r="C366" s="337">
        <f>SUM(C363:C365)</f>
        <v>0.66666666666666663</v>
      </c>
      <c r="D366" s="369">
        <f>SUM(D363:D365)</f>
        <v>21</v>
      </c>
      <c r="E366" s="339">
        <f>SUM(E363:E365)</f>
        <v>0.5</v>
      </c>
      <c r="F366" s="340">
        <v>0</v>
      </c>
      <c r="H366" s="361"/>
      <c r="I366" s="362"/>
      <c r="J366" s="362"/>
      <c r="K366" s="363"/>
      <c r="L366" s="364"/>
      <c r="M366" s="364"/>
      <c r="N366" s="365"/>
      <c r="O366" s="366"/>
      <c r="P366" s="367"/>
    </row>
    <row r="367" spans="1:16" x14ac:dyDescent="0.25">
      <c r="A367" s="84"/>
      <c r="B367" s="76"/>
      <c r="C367" s="85"/>
      <c r="D367" s="76"/>
      <c r="E367" s="86"/>
      <c r="F367" s="87"/>
      <c r="G367" s="99"/>
      <c r="H367" s="194"/>
      <c r="I367" s="195"/>
      <c r="J367" s="195"/>
      <c r="K367" s="196"/>
      <c r="L367" s="197"/>
      <c r="M367" s="197"/>
      <c r="N367" s="370"/>
      <c r="O367" s="199"/>
      <c r="P367" s="200"/>
    </row>
    <row r="368" spans="1:16" x14ac:dyDescent="0.25">
      <c r="A368" s="84" t="s">
        <v>11</v>
      </c>
      <c r="B368" s="76">
        <v>1</v>
      </c>
      <c r="C368" s="73">
        <f>B368/B$372</f>
        <v>0.33333333333333331</v>
      </c>
      <c r="D368" s="77">
        <v>21</v>
      </c>
      <c r="E368" s="73">
        <f>D368/D$372</f>
        <v>0.5</v>
      </c>
      <c r="F368" s="75">
        <f>N365</f>
        <v>29394.502705000003</v>
      </c>
      <c r="H368" s="194"/>
      <c r="I368" s="195"/>
      <c r="J368" s="195"/>
      <c r="K368" s="196"/>
      <c r="L368" s="197"/>
      <c r="M368" s="197"/>
      <c r="N368" s="370"/>
      <c r="O368" s="199"/>
      <c r="P368" s="200"/>
    </row>
    <row r="369" spans="1:16" x14ac:dyDescent="0.25">
      <c r="A369" s="84" t="s">
        <v>12</v>
      </c>
      <c r="B369" s="76">
        <v>0</v>
      </c>
      <c r="C369" s="73">
        <v>0</v>
      </c>
      <c r="D369" s="77">
        <v>0</v>
      </c>
      <c r="E369" s="73">
        <v>0</v>
      </c>
      <c r="F369" s="75">
        <v>0</v>
      </c>
      <c r="H369" s="194"/>
      <c r="I369" s="195"/>
      <c r="J369" s="195"/>
      <c r="K369" s="196"/>
      <c r="L369" s="197"/>
      <c r="M369" s="197"/>
      <c r="N369" s="370"/>
      <c r="O369" s="199"/>
      <c r="P369" s="200"/>
    </row>
    <row r="370" spans="1:16" x14ac:dyDescent="0.25">
      <c r="A370" s="335" t="s">
        <v>13</v>
      </c>
      <c r="B370" s="368">
        <v>1</v>
      </c>
      <c r="C370" s="337">
        <f>SUM(C368:C369)</f>
        <v>0.33333333333333331</v>
      </c>
      <c r="D370" s="369">
        <f>SUM(D368:D369)</f>
        <v>21</v>
      </c>
      <c r="E370" s="339">
        <f>SUM(E368:E369)</f>
        <v>0.5</v>
      </c>
      <c r="F370" s="340">
        <f>SUM(F368:F369)</f>
        <v>29394.502705000003</v>
      </c>
      <c r="H370" s="194"/>
      <c r="I370" s="195"/>
      <c r="J370" s="195"/>
      <c r="K370" s="196"/>
      <c r="L370" s="197"/>
      <c r="M370" s="197"/>
      <c r="N370" s="370"/>
      <c r="O370" s="199"/>
      <c r="P370" s="200"/>
    </row>
    <row r="371" spans="1:16" x14ac:dyDescent="0.25">
      <c r="A371" s="94"/>
      <c r="B371" s="76"/>
      <c r="C371" s="85"/>
      <c r="D371" s="76"/>
      <c r="E371" s="86"/>
      <c r="F371" s="87"/>
      <c r="H371" s="194"/>
      <c r="I371" s="195"/>
      <c r="J371" s="195"/>
      <c r="K371" s="196"/>
      <c r="L371" s="197"/>
      <c r="M371" s="197"/>
      <c r="N371" s="370"/>
      <c r="O371" s="199"/>
      <c r="P371" s="200"/>
    </row>
    <row r="372" spans="1:16" x14ac:dyDescent="0.25">
      <c r="A372" s="335" t="s">
        <v>33</v>
      </c>
      <c r="B372" s="368">
        <v>3</v>
      </c>
      <c r="C372" s="337">
        <f>SUM(C366,C370)</f>
        <v>1</v>
      </c>
      <c r="D372" s="369">
        <v>42</v>
      </c>
      <c r="E372" s="339">
        <v>1</v>
      </c>
      <c r="F372" s="340">
        <f>F370</f>
        <v>29394.502705000003</v>
      </c>
      <c r="G372" s="55"/>
      <c r="H372" s="194"/>
      <c r="I372" s="195"/>
      <c r="J372" s="195"/>
      <c r="K372" s="196"/>
      <c r="L372" s="197"/>
      <c r="M372" s="197"/>
      <c r="N372" s="370"/>
      <c r="O372" s="199"/>
      <c r="P372" s="200"/>
    </row>
    <row r="373" spans="1:16" ht="15.75" thickBot="1" x14ac:dyDescent="0.3">
      <c r="B373" s="223"/>
    </row>
    <row r="374" spans="1:16" ht="45.75" customHeight="1" thickBot="1" x14ac:dyDescent="0.3">
      <c r="A374" s="348" t="s">
        <v>1730</v>
      </c>
      <c r="B374" s="50"/>
      <c r="C374" s="176"/>
      <c r="D374" s="9"/>
      <c r="E374" s="176"/>
      <c r="F374" s="10"/>
    </row>
    <row r="375" spans="1:16" ht="16.5" thickTop="1" thickBot="1" x14ac:dyDescent="0.3">
      <c r="A375" s="11"/>
      <c r="B375" s="12"/>
      <c r="C375" s="176"/>
      <c r="D375" s="9"/>
      <c r="E375" s="176"/>
      <c r="F375" s="10"/>
    </row>
    <row r="376" spans="1:16" ht="45.75" customHeight="1" thickTop="1" thickBot="1" x14ac:dyDescent="0.3">
      <c r="A376" s="349" t="s">
        <v>16</v>
      </c>
      <c r="B376" s="12"/>
      <c r="C376" s="176"/>
      <c r="D376" s="9"/>
      <c r="E376" s="176"/>
      <c r="F376" s="10"/>
      <c r="H376" s="350" t="s">
        <v>17</v>
      </c>
      <c r="I376" s="54"/>
    </row>
    <row r="377" spans="1:16" ht="16.5" thickTop="1" thickBot="1" x14ac:dyDescent="0.3">
      <c r="A377" s="11"/>
      <c r="B377" s="12"/>
      <c r="C377" s="176"/>
      <c r="D377" s="9"/>
      <c r="E377" s="178"/>
      <c r="F377" s="14"/>
    </row>
    <row r="378" spans="1:16" ht="45.75" customHeight="1" thickTop="1" thickBot="1" x14ac:dyDescent="0.3">
      <c r="A378" s="351" t="s">
        <v>2</v>
      </c>
      <c r="B378" s="352" t="s">
        <v>3</v>
      </c>
      <c r="C378" s="353" t="s">
        <v>4</v>
      </c>
      <c r="D378" s="352" t="s">
        <v>5</v>
      </c>
      <c r="E378" s="354" t="s">
        <v>4</v>
      </c>
      <c r="F378" s="355" t="s">
        <v>6</v>
      </c>
      <c r="G378" s="55"/>
      <c r="H378" s="356" t="s">
        <v>18</v>
      </c>
      <c r="I378" s="357" t="s">
        <v>19</v>
      </c>
      <c r="J378" s="358" t="s">
        <v>20</v>
      </c>
      <c r="K378" s="358" t="s">
        <v>21</v>
      </c>
      <c r="L378" s="358" t="s">
        <v>22</v>
      </c>
      <c r="M378" s="358" t="s">
        <v>23</v>
      </c>
      <c r="N378" s="359" t="s">
        <v>6</v>
      </c>
      <c r="O378" s="358" t="s">
        <v>24</v>
      </c>
      <c r="P378" s="360" t="s">
        <v>25</v>
      </c>
    </row>
    <row r="379" spans="1:16" ht="15.75" thickTop="1" x14ac:dyDescent="0.25">
      <c r="A379" s="61" t="s">
        <v>7</v>
      </c>
      <c r="B379" s="61">
        <v>11</v>
      </c>
      <c r="C379" s="73">
        <f>B379/B$388</f>
        <v>0.24444444444444444</v>
      </c>
      <c r="D379" s="63">
        <f>SUM(H379:H389)</f>
        <v>38</v>
      </c>
      <c r="E379" s="73">
        <f>D379/D$388</f>
        <v>0.20652173913043478</v>
      </c>
      <c r="F379" s="64"/>
      <c r="H379" s="65">
        <v>2</v>
      </c>
      <c r="I379" s="66" t="s">
        <v>1642</v>
      </c>
      <c r="J379" s="66" t="s">
        <v>1642</v>
      </c>
      <c r="K379" s="67" t="s">
        <v>1731</v>
      </c>
      <c r="L379" s="66" t="s">
        <v>1642</v>
      </c>
      <c r="M379" s="68" t="s">
        <v>7</v>
      </c>
      <c r="N379" s="69">
        <v>0</v>
      </c>
      <c r="O379" s="70">
        <v>1060</v>
      </c>
      <c r="P379" s="71">
        <v>44409</v>
      </c>
    </row>
    <row r="380" spans="1:16" x14ac:dyDescent="0.25">
      <c r="A380" s="72" t="s">
        <v>8</v>
      </c>
      <c r="B380" s="72">
        <v>12</v>
      </c>
      <c r="C380" s="73">
        <f>B380/B$388</f>
        <v>0.26666666666666666</v>
      </c>
      <c r="D380" s="74">
        <f>SUM(H390:H401)</f>
        <v>24</v>
      </c>
      <c r="E380" s="73">
        <f>D380/D$388</f>
        <v>0.13043478260869565</v>
      </c>
      <c r="F380" s="75"/>
      <c r="H380" s="65">
        <v>2</v>
      </c>
      <c r="I380" s="66" t="s">
        <v>1642</v>
      </c>
      <c r="J380" s="66" t="s">
        <v>1642</v>
      </c>
      <c r="K380" s="67" t="s">
        <v>1731</v>
      </c>
      <c r="L380" s="66" t="s">
        <v>1642</v>
      </c>
      <c r="M380" s="68" t="s">
        <v>7</v>
      </c>
      <c r="N380" s="69">
        <v>0</v>
      </c>
      <c r="O380" s="70">
        <v>1060</v>
      </c>
      <c r="P380" s="71">
        <v>44409</v>
      </c>
    </row>
    <row r="381" spans="1:16" x14ac:dyDescent="0.25">
      <c r="A381" s="72" t="s">
        <v>9</v>
      </c>
      <c r="B381" s="76">
        <v>7</v>
      </c>
      <c r="C381" s="73">
        <f>B381/B$388</f>
        <v>0.15555555555555556</v>
      </c>
      <c r="D381" s="77">
        <f>SUM(H402:H408)</f>
        <v>14</v>
      </c>
      <c r="E381" s="73">
        <f>D381/D$388</f>
        <v>7.6086956521739135E-2</v>
      </c>
      <c r="F381" s="75"/>
      <c r="H381" s="65">
        <v>2</v>
      </c>
      <c r="I381" s="66" t="s">
        <v>1642</v>
      </c>
      <c r="J381" s="66" t="s">
        <v>1642</v>
      </c>
      <c r="K381" s="67" t="s">
        <v>1731</v>
      </c>
      <c r="L381" s="66" t="s">
        <v>1642</v>
      </c>
      <c r="M381" s="68" t="s">
        <v>7</v>
      </c>
      <c r="N381" s="69">
        <v>0</v>
      </c>
      <c r="O381" s="70">
        <v>1060</v>
      </c>
      <c r="P381" s="71">
        <v>44409</v>
      </c>
    </row>
    <row r="382" spans="1:16" x14ac:dyDescent="0.25">
      <c r="A382" s="335" t="s">
        <v>10</v>
      </c>
      <c r="B382" s="368">
        <f>SUM(B379:B381)</f>
        <v>30</v>
      </c>
      <c r="C382" s="337">
        <f>SUM(C379:C381)</f>
        <v>0.66666666666666663</v>
      </c>
      <c r="D382" s="369">
        <f>SUM(D379:D381)</f>
        <v>76</v>
      </c>
      <c r="E382" s="339">
        <f>SUM(E379:E381)</f>
        <v>0.41304347826086957</v>
      </c>
      <c r="F382" s="340">
        <v>0</v>
      </c>
      <c r="H382" s="65">
        <v>2</v>
      </c>
      <c r="I382" s="66" t="s">
        <v>1642</v>
      </c>
      <c r="J382" s="66" t="s">
        <v>1642</v>
      </c>
      <c r="K382" s="67" t="s">
        <v>1731</v>
      </c>
      <c r="L382" s="66" t="s">
        <v>1642</v>
      </c>
      <c r="M382" s="68" t="s">
        <v>7</v>
      </c>
      <c r="N382" s="69">
        <v>0</v>
      </c>
      <c r="O382" s="70">
        <v>1060</v>
      </c>
      <c r="P382" s="71">
        <v>44409</v>
      </c>
    </row>
    <row r="383" spans="1:16" x14ac:dyDescent="0.25">
      <c r="A383" s="84"/>
      <c r="B383" s="76"/>
      <c r="C383" s="85"/>
      <c r="D383" s="76"/>
      <c r="E383" s="86"/>
      <c r="F383" s="87"/>
      <c r="G383" s="99"/>
      <c r="H383" s="65">
        <v>2</v>
      </c>
      <c r="I383" s="66" t="s">
        <v>1642</v>
      </c>
      <c r="J383" s="66" t="s">
        <v>1642</v>
      </c>
      <c r="K383" s="67" t="s">
        <v>1731</v>
      </c>
      <c r="L383" s="66" t="s">
        <v>1642</v>
      </c>
      <c r="M383" s="68" t="s">
        <v>7</v>
      </c>
      <c r="N383" s="69">
        <v>0</v>
      </c>
      <c r="O383" s="70">
        <v>1060</v>
      </c>
      <c r="P383" s="71">
        <v>44409</v>
      </c>
    </row>
    <row r="384" spans="1:16" x14ac:dyDescent="0.25">
      <c r="A384" s="84" t="s">
        <v>11</v>
      </c>
      <c r="B384" s="76">
        <v>12</v>
      </c>
      <c r="C384" s="73">
        <f>B384/B$388</f>
        <v>0.26666666666666666</v>
      </c>
      <c r="D384" s="77">
        <f>SUM(H409:H420)</f>
        <v>66</v>
      </c>
      <c r="E384" s="73">
        <f>D384/D$388</f>
        <v>0.35869565217391303</v>
      </c>
      <c r="F384" s="75">
        <f>SUM(N409:N420)</f>
        <v>652883.63243</v>
      </c>
      <c r="H384" s="65">
        <v>2</v>
      </c>
      <c r="I384" s="66" t="s">
        <v>1642</v>
      </c>
      <c r="J384" s="66" t="s">
        <v>1642</v>
      </c>
      <c r="K384" s="67" t="s">
        <v>1731</v>
      </c>
      <c r="L384" s="66" t="s">
        <v>1642</v>
      </c>
      <c r="M384" s="68" t="s">
        <v>7</v>
      </c>
      <c r="N384" s="69">
        <v>0</v>
      </c>
      <c r="O384" s="70">
        <v>1060</v>
      </c>
      <c r="P384" s="71">
        <v>44409</v>
      </c>
    </row>
    <row r="385" spans="1:16" x14ac:dyDescent="0.25">
      <c r="A385" s="84" t="s">
        <v>12</v>
      </c>
      <c r="B385" s="76">
        <v>3</v>
      </c>
      <c r="C385" s="73">
        <f>B385/B$388</f>
        <v>6.6666666666666666E-2</v>
      </c>
      <c r="D385" s="77">
        <f>SUM(H421:H423)</f>
        <v>42</v>
      </c>
      <c r="E385" s="73">
        <f>D385/D$388</f>
        <v>0.22826086956521738</v>
      </c>
      <c r="F385" s="75">
        <f>SUM(N421:N423)</f>
        <v>1468850.3414050001</v>
      </c>
      <c r="H385" s="65">
        <v>2</v>
      </c>
      <c r="I385" s="66" t="s">
        <v>1642</v>
      </c>
      <c r="J385" s="66" t="s">
        <v>1642</v>
      </c>
      <c r="K385" s="67" t="s">
        <v>1731</v>
      </c>
      <c r="L385" s="66" t="s">
        <v>1642</v>
      </c>
      <c r="M385" s="68" t="s">
        <v>7</v>
      </c>
      <c r="N385" s="69">
        <v>0</v>
      </c>
      <c r="O385" s="70">
        <v>1060</v>
      </c>
      <c r="P385" s="71">
        <v>44409</v>
      </c>
    </row>
    <row r="386" spans="1:16" x14ac:dyDescent="0.25">
      <c r="A386" s="335" t="s">
        <v>13</v>
      </c>
      <c r="B386" s="368">
        <f>SUM(B384:B385)</f>
        <v>15</v>
      </c>
      <c r="C386" s="337">
        <f>SUM(C384:C385)</f>
        <v>0.33333333333333331</v>
      </c>
      <c r="D386" s="369">
        <f>SUM(D384:D385)</f>
        <v>108</v>
      </c>
      <c r="E386" s="339">
        <f>SUM(E384:E385)</f>
        <v>0.58695652173913038</v>
      </c>
      <c r="F386" s="340">
        <f>SUM(F384:F385)</f>
        <v>2121733.9738349998</v>
      </c>
      <c r="H386" s="65">
        <v>2</v>
      </c>
      <c r="I386" s="66" t="s">
        <v>1642</v>
      </c>
      <c r="J386" s="66" t="s">
        <v>1642</v>
      </c>
      <c r="K386" s="67" t="s">
        <v>1731</v>
      </c>
      <c r="L386" s="66" t="s">
        <v>1642</v>
      </c>
      <c r="M386" s="68" t="s">
        <v>7</v>
      </c>
      <c r="N386" s="69">
        <v>0</v>
      </c>
      <c r="O386" s="70">
        <v>1060</v>
      </c>
      <c r="P386" s="71">
        <v>44409</v>
      </c>
    </row>
    <row r="387" spans="1:16" x14ac:dyDescent="0.25">
      <c r="A387" s="94"/>
      <c r="B387" s="76"/>
      <c r="C387" s="85"/>
      <c r="D387" s="76"/>
      <c r="E387" s="86"/>
      <c r="F387" s="87"/>
      <c r="H387" s="65">
        <v>2</v>
      </c>
      <c r="I387" s="66" t="s">
        <v>1642</v>
      </c>
      <c r="J387" s="66" t="s">
        <v>1642</v>
      </c>
      <c r="K387" s="67" t="s">
        <v>1731</v>
      </c>
      <c r="L387" s="66" t="s">
        <v>1642</v>
      </c>
      <c r="M387" s="68" t="s">
        <v>7</v>
      </c>
      <c r="N387" s="69">
        <v>0</v>
      </c>
      <c r="O387" s="70">
        <v>1061</v>
      </c>
      <c r="P387" s="71">
        <v>45139</v>
      </c>
    </row>
    <row r="388" spans="1:16" x14ac:dyDescent="0.25">
      <c r="A388" s="335" t="s">
        <v>33</v>
      </c>
      <c r="B388" s="382">
        <f>SUM(B382,B386)</f>
        <v>45</v>
      </c>
      <c r="C388" s="382">
        <f>SUM(C382,C386)</f>
        <v>1</v>
      </c>
      <c r="D388" s="368">
        <f>SUM(D382,D386)</f>
        <v>184</v>
      </c>
      <c r="E388" s="382">
        <f>SUM(E382,E386)</f>
        <v>1</v>
      </c>
      <c r="F388" s="340">
        <f>F386</f>
        <v>2121733.9738349998</v>
      </c>
      <c r="G388" s="55"/>
      <c r="H388" s="65">
        <v>2</v>
      </c>
      <c r="I388" s="66" t="s">
        <v>1642</v>
      </c>
      <c r="J388" s="66" t="s">
        <v>1642</v>
      </c>
      <c r="K388" s="67" t="s">
        <v>1731</v>
      </c>
      <c r="L388" s="66" t="s">
        <v>1642</v>
      </c>
      <c r="M388" s="68" t="s">
        <v>7</v>
      </c>
      <c r="N388" s="69">
        <v>0</v>
      </c>
      <c r="O388" s="70">
        <v>1061</v>
      </c>
      <c r="P388" s="71">
        <v>45139</v>
      </c>
    </row>
    <row r="389" spans="1:16" x14ac:dyDescent="0.25">
      <c r="H389" s="65">
        <v>18</v>
      </c>
      <c r="I389" s="66">
        <v>432</v>
      </c>
      <c r="J389" s="66" t="s">
        <v>1732</v>
      </c>
      <c r="K389" s="67" t="s">
        <v>1731</v>
      </c>
      <c r="L389" s="68" t="s">
        <v>1733</v>
      </c>
      <c r="M389" s="68" t="s">
        <v>7</v>
      </c>
      <c r="N389" s="69">
        <v>0</v>
      </c>
      <c r="O389" s="70">
        <v>1784</v>
      </c>
      <c r="P389" s="71">
        <v>47484</v>
      </c>
    </row>
    <row r="390" spans="1:16" x14ac:dyDescent="0.25">
      <c r="H390" s="65">
        <v>2</v>
      </c>
      <c r="I390" s="66" t="s">
        <v>1642</v>
      </c>
      <c r="J390" s="66" t="s">
        <v>1642</v>
      </c>
      <c r="K390" s="67" t="s">
        <v>1731</v>
      </c>
      <c r="L390" s="66" t="s">
        <v>1642</v>
      </c>
      <c r="M390" s="68" t="s">
        <v>8</v>
      </c>
      <c r="N390" s="69">
        <v>0</v>
      </c>
      <c r="O390" s="70">
        <v>1060</v>
      </c>
      <c r="P390" s="71">
        <v>44409</v>
      </c>
    </row>
    <row r="391" spans="1:16" x14ac:dyDescent="0.25">
      <c r="H391" s="65">
        <v>2</v>
      </c>
      <c r="I391" s="66" t="s">
        <v>1642</v>
      </c>
      <c r="J391" s="66" t="s">
        <v>1642</v>
      </c>
      <c r="K391" s="67" t="s">
        <v>1731</v>
      </c>
      <c r="L391" s="66" t="s">
        <v>1642</v>
      </c>
      <c r="M391" s="68" t="s">
        <v>8</v>
      </c>
      <c r="N391" s="69">
        <v>0</v>
      </c>
      <c r="O391" s="70">
        <v>1060</v>
      </c>
      <c r="P391" s="71">
        <v>44409</v>
      </c>
    </row>
    <row r="392" spans="1:16" x14ac:dyDescent="0.25">
      <c r="H392" s="65">
        <v>2</v>
      </c>
      <c r="I392" s="66" t="s">
        <v>1642</v>
      </c>
      <c r="J392" s="66" t="s">
        <v>1642</v>
      </c>
      <c r="K392" s="67" t="s">
        <v>1731</v>
      </c>
      <c r="L392" s="66" t="s">
        <v>1642</v>
      </c>
      <c r="M392" s="68" t="s">
        <v>8</v>
      </c>
      <c r="N392" s="69">
        <v>0</v>
      </c>
      <c r="O392" s="70">
        <v>1060</v>
      </c>
      <c r="P392" s="71">
        <v>44409</v>
      </c>
    </row>
    <row r="393" spans="1:16" x14ac:dyDescent="0.25">
      <c r="H393" s="65">
        <v>2</v>
      </c>
      <c r="I393" s="66" t="s">
        <v>1642</v>
      </c>
      <c r="J393" s="66" t="s">
        <v>1642</v>
      </c>
      <c r="K393" s="67" t="s">
        <v>1731</v>
      </c>
      <c r="L393" s="66" t="s">
        <v>1642</v>
      </c>
      <c r="M393" s="68" t="s">
        <v>8</v>
      </c>
      <c r="N393" s="69">
        <v>0</v>
      </c>
      <c r="O393" s="70">
        <v>1060</v>
      </c>
      <c r="P393" s="71">
        <v>44409</v>
      </c>
    </row>
    <row r="394" spans="1:16" x14ac:dyDescent="0.25">
      <c r="H394" s="65">
        <v>2</v>
      </c>
      <c r="I394" s="66" t="s">
        <v>1642</v>
      </c>
      <c r="J394" s="66" t="s">
        <v>1642</v>
      </c>
      <c r="K394" s="67" t="s">
        <v>1731</v>
      </c>
      <c r="L394" s="66" t="s">
        <v>1642</v>
      </c>
      <c r="M394" s="68" t="s">
        <v>8</v>
      </c>
      <c r="N394" s="69">
        <v>0</v>
      </c>
      <c r="O394" s="70">
        <v>1060</v>
      </c>
      <c r="P394" s="71">
        <v>44409</v>
      </c>
    </row>
    <row r="395" spans="1:16" x14ac:dyDescent="0.25">
      <c r="H395" s="65">
        <v>2</v>
      </c>
      <c r="I395" s="66" t="s">
        <v>1642</v>
      </c>
      <c r="J395" s="66" t="s">
        <v>1642</v>
      </c>
      <c r="K395" s="67" t="s">
        <v>1731</v>
      </c>
      <c r="L395" s="66" t="s">
        <v>1642</v>
      </c>
      <c r="M395" s="68" t="s">
        <v>8</v>
      </c>
      <c r="N395" s="69">
        <v>0</v>
      </c>
      <c r="O395" s="70">
        <v>1060</v>
      </c>
      <c r="P395" s="71">
        <v>44409</v>
      </c>
    </row>
    <row r="396" spans="1:16" x14ac:dyDescent="0.25">
      <c r="H396" s="65">
        <v>2</v>
      </c>
      <c r="I396" s="66" t="s">
        <v>1642</v>
      </c>
      <c r="J396" s="66" t="s">
        <v>1642</v>
      </c>
      <c r="K396" s="67" t="s">
        <v>1731</v>
      </c>
      <c r="L396" s="66" t="s">
        <v>1642</v>
      </c>
      <c r="M396" s="68" t="s">
        <v>8</v>
      </c>
      <c r="N396" s="69">
        <v>0</v>
      </c>
      <c r="O396" s="70">
        <v>1061</v>
      </c>
      <c r="P396" s="71">
        <v>45139</v>
      </c>
    </row>
    <row r="397" spans="1:16" x14ac:dyDescent="0.25">
      <c r="H397" s="65">
        <v>2</v>
      </c>
      <c r="I397" s="66" t="s">
        <v>1642</v>
      </c>
      <c r="J397" s="66" t="s">
        <v>1642</v>
      </c>
      <c r="K397" s="67" t="s">
        <v>1731</v>
      </c>
      <c r="L397" s="66" t="s">
        <v>1642</v>
      </c>
      <c r="M397" s="68" t="s">
        <v>8</v>
      </c>
      <c r="N397" s="69">
        <v>0</v>
      </c>
      <c r="O397" s="70">
        <v>1061</v>
      </c>
      <c r="P397" s="71">
        <v>45139</v>
      </c>
    </row>
    <row r="398" spans="1:16" x14ac:dyDescent="0.25">
      <c r="H398" s="65">
        <v>2</v>
      </c>
      <c r="I398" s="66" t="s">
        <v>1642</v>
      </c>
      <c r="J398" s="66" t="s">
        <v>1642</v>
      </c>
      <c r="K398" s="67" t="s">
        <v>1731</v>
      </c>
      <c r="L398" s="66" t="s">
        <v>1642</v>
      </c>
      <c r="M398" s="68" t="s">
        <v>8</v>
      </c>
      <c r="N398" s="69">
        <v>0</v>
      </c>
      <c r="O398" s="70">
        <v>1061</v>
      </c>
      <c r="P398" s="71">
        <v>45139</v>
      </c>
    </row>
    <row r="399" spans="1:16" x14ac:dyDescent="0.25">
      <c r="H399" s="65">
        <v>2</v>
      </c>
      <c r="I399" s="66" t="s">
        <v>1642</v>
      </c>
      <c r="J399" s="66" t="s">
        <v>1642</v>
      </c>
      <c r="K399" s="67" t="s">
        <v>1731</v>
      </c>
      <c r="L399" s="66" t="s">
        <v>1642</v>
      </c>
      <c r="M399" s="68" t="s">
        <v>8</v>
      </c>
      <c r="N399" s="69">
        <v>0</v>
      </c>
      <c r="O399" s="70">
        <v>1061</v>
      </c>
      <c r="P399" s="71">
        <v>45139</v>
      </c>
    </row>
    <row r="400" spans="1:16" x14ac:dyDescent="0.25">
      <c r="H400" s="65">
        <v>2</v>
      </c>
      <c r="I400" s="66" t="s">
        <v>1642</v>
      </c>
      <c r="J400" s="66" t="s">
        <v>1642</v>
      </c>
      <c r="K400" s="67" t="s">
        <v>1731</v>
      </c>
      <c r="L400" s="66" t="s">
        <v>1642</v>
      </c>
      <c r="M400" s="68" t="s">
        <v>8</v>
      </c>
      <c r="N400" s="69">
        <v>0</v>
      </c>
      <c r="O400" s="70">
        <v>1061</v>
      </c>
      <c r="P400" s="71">
        <v>45139</v>
      </c>
    </row>
    <row r="401" spans="8:16" x14ac:dyDescent="0.25">
      <c r="H401" s="65">
        <v>2</v>
      </c>
      <c r="I401" s="66" t="s">
        <v>1642</v>
      </c>
      <c r="J401" s="66" t="s">
        <v>1642</v>
      </c>
      <c r="K401" s="67" t="s">
        <v>1731</v>
      </c>
      <c r="L401" s="66" t="s">
        <v>1642</v>
      </c>
      <c r="M401" s="68" t="s">
        <v>8</v>
      </c>
      <c r="N401" s="69">
        <v>0</v>
      </c>
      <c r="O401" s="70">
        <v>1061</v>
      </c>
      <c r="P401" s="71">
        <v>45139</v>
      </c>
    </row>
    <row r="402" spans="8:16" x14ac:dyDescent="0.25">
      <c r="H402" s="65">
        <v>2</v>
      </c>
      <c r="I402" s="66" t="s">
        <v>1642</v>
      </c>
      <c r="J402" s="66" t="s">
        <v>1642</v>
      </c>
      <c r="K402" s="67" t="s">
        <v>1731</v>
      </c>
      <c r="L402" s="66" t="s">
        <v>1642</v>
      </c>
      <c r="M402" s="68" t="s">
        <v>9</v>
      </c>
      <c r="N402" s="69">
        <v>0</v>
      </c>
      <c r="O402" s="70">
        <v>1060</v>
      </c>
      <c r="P402" s="71">
        <v>44409</v>
      </c>
    </row>
    <row r="403" spans="8:16" x14ac:dyDescent="0.25">
      <c r="H403" s="65">
        <v>2</v>
      </c>
      <c r="I403" s="66" t="s">
        <v>1642</v>
      </c>
      <c r="J403" s="66" t="s">
        <v>1642</v>
      </c>
      <c r="K403" s="67" t="s">
        <v>1731</v>
      </c>
      <c r="L403" s="66" t="s">
        <v>1642</v>
      </c>
      <c r="M403" s="68" t="s">
        <v>9</v>
      </c>
      <c r="N403" s="69">
        <v>0</v>
      </c>
      <c r="O403" s="70">
        <v>1060</v>
      </c>
      <c r="P403" s="71">
        <v>44409</v>
      </c>
    </row>
    <row r="404" spans="8:16" x14ac:dyDescent="0.25">
      <c r="H404" s="65">
        <v>2</v>
      </c>
      <c r="I404" s="66" t="s">
        <v>1642</v>
      </c>
      <c r="J404" s="66" t="s">
        <v>1642</v>
      </c>
      <c r="K404" s="67" t="s">
        <v>1731</v>
      </c>
      <c r="L404" s="66" t="s">
        <v>1642</v>
      </c>
      <c r="M404" s="68" t="s">
        <v>9</v>
      </c>
      <c r="N404" s="69">
        <v>0</v>
      </c>
      <c r="O404" s="70">
        <v>1060</v>
      </c>
      <c r="P404" s="71">
        <v>44409</v>
      </c>
    </row>
    <row r="405" spans="8:16" x14ac:dyDescent="0.25">
      <c r="H405" s="65">
        <v>2</v>
      </c>
      <c r="I405" s="66" t="s">
        <v>1642</v>
      </c>
      <c r="J405" s="66" t="s">
        <v>1642</v>
      </c>
      <c r="K405" s="67" t="s">
        <v>1731</v>
      </c>
      <c r="L405" s="66" t="s">
        <v>1642</v>
      </c>
      <c r="M405" s="68" t="s">
        <v>9</v>
      </c>
      <c r="N405" s="69">
        <v>0</v>
      </c>
      <c r="O405" s="70">
        <v>1060</v>
      </c>
      <c r="P405" s="71">
        <v>44409</v>
      </c>
    </row>
    <row r="406" spans="8:16" x14ac:dyDescent="0.25">
      <c r="H406" s="65">
        <v>2</v>
      </c>
      <c r="I406" s="66" t="s">
        <v>1642</v>
      </c>
      <c r="J406" s="66" t="s">
        <v>1642</v>
      </c>
      <c r="K406" s="67" t="s">
        <v>1731</v>
      </c>
      <c r="L406" s="66" t="s">
        <v>1642</v>
      </c>
      <c r="M406" s="68" t="s">
        <v>9</v>
      </c>
      <c r="N406" s="69">
        <v>0</v>
      </c>
      <c r="O406" s="70">
        <v>1060</v>
      </c>
      <c r="P406" s="71">
        <v>44409</v>
      </c>
    </row>
    <row r="407" spans="8:16" x14ac:dyDescent="0.25">
      <c r="H407" s="65">
        <v>2</v>
      </c>
      <c r="I407" s="66" t="s">
        <v>1642</v>
      </c>
      <c r="J407" s="66" t="s">
        <v>1642</v>
      </c>
      <c r="K407" s="67" t="s">
        <v>1731</v>
      </c>
      <c r="L407" s="66" t="s">
        <v>1642</v>
      </c>
      <c r="M407" s="68" t="s">
        <v>9</v>
      </c>
      <c r="N407" s="69">
        <v>0</v>
      </c>
      <c r="O407" s="70">
        <v>1061</v>
      </c>
      <c r="P407" s="71">
        <v>45139</v>
      </c>
    </row>
    <row r="408" spans="8:16" x14ac:dyDescent="0.25">
      <c r="H408" s="65">
        <v>2</v>
      </c>
      <c r="I408" s="66" t="s">
        <v>1642</v>
      </c>
      <c r="J408" s="66" t="s">
        <v>1642</v>
      </c>
      <c r="K408" s="67" t="s">
        <v>1731</v>
      </c>
      <c r="L408" s="66" t="s">
        <v>1642</v>
      </c>
      <c r="M408" s="68" t="s">
        <v>9</v>
      </c>
      <c r="N408" s="69">
        <v>0</v>
      </c>
      <c r="O408" s="70">
        <v>1061</v>
      </c>
      <c r="P408" s="71">
        <v>45139</v>
      </c>
    </row>
    <row r="409" spans="8:16" x14ac:dyDescent="0.25">
      <c r="H409" s="65">
        <v>2</v>
      </c>
      <c r="I409" s="66" t="s">
        <v>1642</v>
      </c>
      <c r="J409" s="66" t="s">
        <v>1642</v>
      </c>
      <c r="K409" s="67" t="s">
        <v>1731</v>
      </c>
      <c r="L409" s="66" t="s">
        <v>1642</v>
      </c>
      <c r="M409" s="68" t="s">
        <v>11</v>
      </c>
      <c r="N409" s="69">
        <v>13801.39595</v>
      </c>
      <c r="O409" s="70">
        <v>1060</v>
      </c>
      <c r="P409" s="71">
        <v>44409</v>
      </c>
    </row>
    <row r="410" spans="8:16" x14ac:dyDescent="0.25">
      <c r="H410" s="65">
        <v>2</v>
      </c>
      <c r="I410" s="66" t="s">
        <v>1642</v>
      </c>
      <c r="J410" s="66" t="s">
        <v>1642</v>
      </c>
      <c r="K410" s="67" t="s">
        <v>1731</v>
      </c>
      <c r="L410" s="66" t="s">
        <v>1642</v>
      </c>
      <c r="M410" s="68" t="s">
        <v>11</v>
      </c>
      <c r="N410" s="69">
        <v>10287.36406</v>
      </c>
      <c r="O410" s="70">
        <v>1060</v>
      </c>
      <c r="P410" s="71">
        <v>44409</v>
      </c>
    </row>
    <row r="411" spans="8:16" x14ac:dyDescent="0.25">
      <c r="H411" s="65">
        <v>2</v>
      </c>
      <c r="I411" s="66" t="s">
        <v>1642</v>
      </c>
      <c r="J411" s="66" t="s">
        <v>1642</v>
      </c>
      <c r="K411" s="67" t="s">
        <v>1731</v>
      </c>
      <c r="L411" s="66" t="s">
        <v>1642</v>
      </c>
      <c r="M411" s="68" t="s">
        <v>11</v>
      </c>
      <c r="N411" s="69">
        <v>45495.115915000002</v>
      </c>
      <c r="O411" s="70">
        <v>1060</v>
      </c>
      <c r="P411" s="71">
        <v>44409</v>
      </c>
    </row>
    <row r="412" spans="8:16" x14ac:dyDescent="0.25">
      <c r="H412" s="65">
        <v>2</v>
      </c>
      <c r="I412" s="66" t="s">
        <v>1642</v>
      </c>
      <c r="J412" s="66" t="s">
        <v>1642</v>
      </c>
      <c r="K412" s="67" t="s">
        <v>1731</v>
      </c>
      <c r="L412" s="66" t="s">
        <v>1642</v>
      </c>
      <c r="M412" s="68" t="s">
        <v>11</v>
      </c>
      <c r="N412" s="69">
        <v>33997.429660000002</v>
      </c>
      <c r="O412" s="70">
        <v>1061</v>
      </c>
      <c r="P412" s="71">
        <v>45139</v>
      </c>
    </row>
    <row r="413" spans="8:16" x14ac:dyDescent="0.25">
      <c r="H413" s="65">
        <v>2</v>
      </c>
      <c r="I413" s="66" t="s">
        <v>1642</v>
      </c>
      <c r="J413" s="66" t="s">
        <v>1642</v>
      </c>
      <c r="K413" s="67" t="s">
        <v>1731</v>
      </c>
      <c r="L413" s="66" t="s">
        <v>1642</v>
      </c>
      <c r="M413" s="68" t="s">
        <v>11</v>
      </c>
      <c r="N413" s="69">
        <v>19087.003965</v>
      </c>
      <c r="O413" s="70">
        <v>1061</v>
      </c>
      <c r="P413" s="71">
        <v>45139</v>
      </c>
    </row>
    <row r="414" spans="8:16" x14ac:dyDescent="0.25">
      <c r="H414" s="65">
        <v>2</v>
      </c>
      <c r="I414" s="66" t="s">
        <v>1642</v>
      </c>
      <c r="J414" s="66" t="s">
        <v>1642</v>
      </c>
      <c r="K414" s="67" t="s">
        <v>1731</v>
      </c>
      <c r="L414" s="66" t="s">
        <v>1642</v>
      </c>
      <c r="M414" s="68" t="s">
        <v>11</v>
      </c>
      <c r="N414" s="69">
        <v>19859.681464999998</v>
      </c>
      <c r="O414" s="70">
        <v>1061</v>
      </c>
      <c r="P414" s="71">
        <v>45139</v>
      </c>
    </row>
    <row r="415" spans="8:16" x14ac:dyDescent="0.25">
      <c r="H415" s="65">
        <v>3</v>
      </c>
      <c r="I415" s="66" t="s">
        <v>1642</v>
      </c>
      <c r="J415" s="66" t="s">
        <v>1642</v>
      </c>
      <c r="K415" s="67" t="s">
        <v>1731</v>
      </c>
      <c r="L415" s="66" t="s">
        <v>1642</v>
      </c>
      <c r="M415" s="68" t="s">
        <v>11</v>
      </c>
      <c r="N415" s="69">
        <v>55741.384854999997</v>
      </c>
      <c r="O415" s="70">
        <v>1061</v>
      </c>
      <c r="P415" s="71">
        <v>45139</v>
      </c>
    </row>
    <row r="416" spans="8:16" x14ac:dyDescent="0.25">
      <c r="H416" s="65">
        <v>13</v>
      </c>
      <c r="I416" s="66">
        <v>1</v>
      </c>
      <c r="J416" s="66" t="s">
        <v>1734</v>
      </c>
      <c r="K416" s="67" t="s">
        <v>1735</v>
      </c>
      <c r="L416" s="68" t="s">
        <v>1736</v>
      </c>
      <c r="M416" s="68" t="s">
        <v>11</v>
      </c>
      <c r="N416" s="69">
        <v>102140.906085</v>
      </c>
      <c r="O416" s="70">
        <v>2006</v>
      </c>
      <c r="P416" s="71">
        <v>43252</v>
      </c>
    </row>
    <row r="417" spans="1:16" x14ac:dyDescent="0.25">
      <c r="H417" s="65">
        <v>6</v>
      </c>
      <c r="I417" s="66">
        <v>131</v>
      </c>
      <c r="J417" s="66" t="s">
        <v>1737</v>
      </c>
      <c r="K417" s="67" t="s">
        <v>1731</v>
      </c>
      <c r="L417" s="68" t="s">
        <v>1733</v>
      </c>
      <c r="M417" s="68" t="s">
        <v>11</v>
      </c>
      <c r="N417" s="69">
        <v>53609.23272</v>
      </c>
      <c r="O417" s="70">
        <v>3115</v>
      </c>
      <c r="P417" s="71">
        <v>46357</v>
      </c>
    </row>
    <row r="418" spans="1:16" x14ac:dyDescent="0.25">
      <c r="H418" s="65">
        <v>12</v>
      </c>
      <c r="I418" s="66">
        <v>91</v>
      </c>
      <c r="J418" s="66" t="s">
        <v>1737</v>
      </c>
      <c r="K418" s="67" t="s">
        <v>1731</v>
      </c>
      <c r="L418" s="68" t="s">
        <v>1733</v>
      </c>
      <c r="M418" s="68" t="s">
        <v>11</v>
      </c>
      <c r="N418" s="69">
        <v>55101.199260000001</v>
      </c>
      <c r="O418" s="70">
        <v>3115</v>
      </c>
      <c r="P418" s="71">
        <v>46357</v>
      </c>
    </row>
    <row r="419" spans="1:16" x14ac:dyDescent="0.25">
      <c r="H419" s="65">
        <v>12</v>
      </c>
      <c r="I419" s="66">
        <v>121</v>
      </c>
      <c r="J419" s="66" t="s">
        <v>1737</v>
      </c>
      <c r="K419" s="67" t="s">
        <v>1731</v>
      </c>
      <c r="L419" s="68" t="s">
        <v>1733</v>
      </c>
      <c r="M419" s="68" t="s">
        <v>11</v>
      </c>
      <c r="N419" s="69">
        <v>107713.19645999999</v>
      </c>
      <c r="O419" s="70">
        <v>3115</v>
      </c>
      <c r="P419" s="71">
        <v>46357</v>
      </c>
    </row>
    <row r="420" spans="1:16" x14ac:dyDescent="0.25">
      <c r="H420" s="65">
        <v>8</v>
      </c>
      <c r="I420" s="66">
        <v>15</v>
      </c>
      <c r="J420" s="66" t="s">
        <v>1738</v>
      </c>
      <c r="K420" s="67" t="s">
        <v>1739</v>
      </c>
      <c r="L420" s="68" t="s">
        <v>1740</v>
      </c>
      <c r="M420" s="68" t="s">
        <v>11</v>
      </c>
      <c r="N420" s="69">
        <v>136049.72203500001</v>
      </c>
      <c r="O420" s="70">
        <v>3119</v>
      </c>
      <c r="P420" s="71">
        <v>46054</v>
      </c>
    </row>
    <row r="421" spans="1:16" x14ac:dyDescent="0.25">
      <c r="H421" s="65">
        <v>16</v>
      </c>
      <c r="I421" s="66">
        <v>436</v>
      </c>
      <c r="J421" s="66" t="s">
        <v>1732</v>
      </c>
      <c r="K421" s="67" t="s">
        <v>1731</v>
      </c>
      <c r="L421" s="68" t="s">
        <v>1733</v>
      </c>
      <c r="M421" s="68" t="s">
        <v>12</v>
      </c>
      <c r="N421" s="69">
        <v>596618.85412000003</v>
      </c>
      <c r="O421" s="70">
        <v>1784</v>
      </c>
      <c r="P421" s="71">
        <v>47484</v>
      </c>
    </row>
    <row r="422" spans="1:16" x14ac:dyDescent="0.25">
      <c r="H422" s="65">
        <v>16</v>
      </c>
      <c r="I422" s="66">
        <v>434</v>
      </c>
      <c r="J422" s="66" t="s">
        <v>1732</v>
      </c>
      <c r="K422" s="67" t="s">
        <v>1731</v>
      </c>
      <c r="L422" s="68" t="s">
        <v>1733</v>
      </c>
      <c r="M422" s="68" t="s">
        <v>12</v>
      </c>
      <c r="N422" s="69">
        <v>557667.81912</v>
      </c>
      <c r="O422" s="70">
        <v>1784</v>
      </c>
      <c r="P422" s="71">
        <v>47484</v>
      </c>
    </row>
    <row r="423" spans="1:16" x14ac:dyDescent="0.25">
      <c r="H423" s="65">
        <v>10</v>
      </c>
      <c r="I423" s="66">
        <v>419</v>
      </c>
      <c r="J423" s="66" t="s">
        <v>1741</v>
      </c>
      <c r="K423" s="67" t="s">
        <v>1739</v>
      </c>
      <c r="L423" s="68" t="s">
        <v>1740</v>
      </c>
      <c r="M423" s="68" t="s">
        <v>12</v>
      </c>
      <c r="N423" s="69">
        <v>314563.66816500004</v>
      </c>
      <c r="O423" s="70">
        <v>2955</v>
      </c>
      <c r="P423" s="71">
        <v>45689</v>
      </c>
    </row>
    <row r="424" spans="1:16" x14ac:dyDescent="0.25">
      <c r="D424" s="375"/>
      <c r="E424" s="376"/>
      <c r="F424" s="377"/>
      <c r="G424" s="127"/>
      <c r="H424" s="128"/>
      <c r="I424" s="90"/>
    </row>
    <row r="425" spans="1:16" x14ac:dyDescent="0.25">
      <c r="D425" s="375"/>
      <c r="E425" s="376"/>
      <c r="F425" s="377"/>
      <c r="G425" s="127"/>
      <c r="H425" s="128"/>
      <c r="I425" s="90"/>
    </row>
    <row r="426" spans="1:16" x14ac:dyDescent="0.25">
      <c r="D426" s="375"/>
      <c r="E426" s="376"/>
      <c r="F426" s="377"/>
      <c r="G426" s="127"/>
      <c r="H426" s="128"/>
      <c r="I426" s="90"/>
    </row>
    <row r="427" spans="1:16" x14ac:dyDescent="0.25">
      <c r="D427" s="375"/>
      <c r="E427" s="376"/>
      <c r="F427" s="377"/>
      <c r="G427" s="127"/>
      <c r="H427" s="128"/>
      <c r="I427" s="90"/>
    </row>
    <row r="428" spans="1:16" ht="15.75" thickBot="1" x14ac:dyDescent="0.3">
      <c r="D428" s="105"/>
      <c r="E428" s="376"/>
      <c r="F428" s="377"/>
      <c r="G428" s="127"/>
      <c r="H428" s="128"/>
      <c r="I428" s="90"/>
    </row>
    <row r="429" spans="1:16" ht="45.75" customHeight="1" thickBot="1" x14ac:dyDescent="0.3">
      <c r="A429" s="348" t="s">
        <v>1742</v>
      </c>
      <c r="B429" s="50"/>
      <c r="C429" s="176"/>
      <c r="D429" s="9"/>
      <c r="E429" s="176"/>
      <c r="F429" s="10"/>
    </row>
    <row r="430" spans="1:16" ht="16.5" thickTop="1" thickBot="1" x14ac:dyDescent="0.3">
      <c r="A430" s="11"/>
      <c r="B430" s="12"/>
      <c r="C430" s="176"/>
      <c r="D430" s="9"/>
      <c r="E430" s="176"/>
      <c r="F430" s="10"/>
    </row>
    <row r="431" spans="1:16" ht="45.75" customHeight="1" thickTop="1" thickBot="1" x14ac:dyDescent="0.3">
      <c r="A431" s="349" t="s">
        <v>16</v>
      </c>
      <c r="B431" s="12"/>
      <c r="C431" s="176"/>
      <c r="D431" s="9"/>
      <c r="E431" s="176"/>
      <c r="F431" s="10"/>
      <c r="H431" s="350" t="s">
        <v>17</v>
      </c>
      <c r="I431" s="54"/>
    </row>
    <row r="432" spans="1:16" ht="16.5" thickTop="1" thickBot="1" x14ac:dyDescent="0.3">
      <c r="A432" s="11"/>
      <c r="B432" s="12"/>
      <c r="C432" s="176"/>
      <c r="D432" s="9"/>
      <c r="E432" s="178"/>
      <c r="F432" s="14"/>
    </row>
    <row r="433" spans="1:16" ht="45.75" customHeight="1" thickTop="1" thickBot="1" x14ac:dyDescent="0.3">
      <c r="A433" s="351" t="s">
        <v>2</v>
      </c>
      <c r="B433" s="352" t="s">
        <v>3</v>
      </c>
      <c r="C433" s="353" t="s">
        <v>4</v>
      </c>
      <c r="D433" s="352" t="s">
        <v>5</v>
      </c>
      <c r="E433" s="354" t="s">
        <v>4</v>
      </c>
      <c r="F433" s="355" t="s">
        <v>6</v>
      </c>
      <c r="G433" s="55"/>
      <c r="H433" s="356" t="s">
        <v>18</v>
      </c>
      <c r="I433" s="357" t="s">
        <v>19</v>
      </c>
      <c r="J433" s="358" t="s">
        <v>20</v>
      </c>
      <c r="K433" s="358" t="s">
        <v>21</v>
      </c>
      <c r="L433" s="358" t="s">
        <v>22</v>
      </c>
      <c r="M433" s="358" t="s">
        <v>23</v>
      </c>
      <c r="N433" s="359" t="s">
        <v>6</v>
      </c>
      <c r="O433" s="358" t="s">
        <v>24</v>
      </c>
      <c r="P433" s="360" t="s">
        <v>25</v>
      </c>
    </row>
    <row r="434" spans="1:16" ht="15.75" thickTop="1" x14ac:dyDescent="0.25">
      <c r="A434" s="61" t="s">
        <v>7</v>
      </c>
      <c r="B434" s="61">
        <v>0</v>
      </c>
      <c r="C434" s="62">
        <v>0</v>
      </c>
      <c r="D434" s="63">
        <v>0</v>
      </c>
      <c r="E434" s="62">
        <v>0</v>
      </c>
      <c r="F434" s="64">
        <v>0</v>
      </c>
      <c r="H434" s="65">
        <v>2</v>
      </c>
      <c r="I434" s="66" t="s">
        <v>1642</v>
      </c>
      <c r="J434" s="66" t="s">
        <v>1642</v>
      </c>
      <c r="K434" s="67" t="s">
        <v>1743</v>
      </c>
      <c r="L434" s="66" t="s">
        <v>1642</v>
      </c>
      <c r="M434" s="68" t="s">
        <v>8</v>
      </c>
      <c r="N434" s="69">
        <v>0</v>
      </c>
      <c r="O434" s="70">
        <v>1161</v>
      </c>
      <c r="P434" s="71">
        <v>45139</v>
      </c>
    </row>
    <row r="435" spans="1:16" x14ac:dyDescent="0.25">
      <c r="A435" s="72" t="s">
        <v>8</v>
      </c>
      <c r="B435" s="72">
        <v>11</v>
      </c>
      <c r="C435" s="73">
        <f>B435/B$443</f>
        <v>0.34375</v>
      </c>
      <c r="D435" s="74">
        <f>SUM(H434:H444)</f>
        <v>47</v>
      </c>
      <c r="E435" s="73">
        <f>D435/D$443</f>
        <v>0.22488038277511962</v>
      </c>
      <c r="F435" s="75"/>
      <c r="H435" s="65">
        <v>2</v>
      </c>
      <c r="I435" s="66" t="s">
        <v>1642</v>
      </c>
      <c r="J435" s="66" t="s">
        <v>1642</v>
      </c>
      <c r="K435" s="67" t="s">
        <v>1743</v>
      </c>
      <c r="L435" s="66" t="s">
        <v>1642</v>
      </c>
      <c r="M435" s="68" t="s">
        <v>8</v>
      </c>
      <c r="N435" s="69">
        <v>0</v>
      </c>
      <c r="O435" s="70">
        <v>1161</v>
      </c>
      <c r="P435" s="71">
        <v>45139</v>
      </c>
    </row>
    <row r="436" spans="1:16" x14ac:dyDescent="0.25">
      <c r="A436" s="72" t="s">
        <v>9</v>
      </c>
      <c r="B436" s="76">
        <v>6</v>
      </c>
      <c r="C436" s="73">
        <f>B436/B$443</f>
        <v>0.1875</v>
      </c>
      <c r="D436" s="77">
        <f>SUM(H445:H450)</f>
        <v>22</v>
      </c>
      <c r="E436" s="73">
        <f>D436/D$443</f>
        <v>0.10526315789473684</v>
      </c>
      <c r="F436" s="75"/>
      <c r="H436" s="65">
        <v>2</v>
      </c>
      <c r="I436" s="66" t="s">
        <v>1642</v>
      </c>
      <c r="J436" s="66" t="s">
        <v>1642</v>
      </c>
      <c r="K436" s="67" t="s">
        <v>1743</v>
      </c>
      <c r="L436" s="66" t="s">
        <v>1642</v>
      </c>
      <c r="M436" s="68" t="s">
        <v>8</v>
      </c>
      <c r="N436" s="69">
        <v>0</v>
      </c>
      <c r="O436" s="70">
        <v>1161</v>
      </c>
      <c r="P436" s="71">
        <v>45139</v>
      </c>
    </row>
    <row r="437" spans="1:16" x14ac:dyDescent="0.25">
      <c r="A437" s="335" t="s">
        <v>10</v>
      </c>
      <c r="B437" s="368">
        <f>SUM(B435:B436)</f>
        <v>17</v>
      </c>
      <c r="C437" s="337">
        <f>SUM(C434:C436)</f>
        <v>0.53125</v>
      </c>
      <c r="D437" s="369">
        <f>SUM(D435:D436)</f>
        <v>69</v>
      </c>
      <c r="E437" s="339">
        <f>SUM(E434:E436)</f>
        <v>0.33014354066985646</v>
      </c>
      <c r="F437" s="340"/>
      <c r="H437" s="65">
        <v>2</v>
      </c>
      <c r="I437" s="66" t="s">
        <v>1642</v>
      </c>
      <c r="J437" s="66" t="s">
        <v>1642</v>
      </c>
      <c r="K437" s="67" t="s">
        <v>1743</v>
      </c>
      <c r="L437" s="66" t="s">
        <v>1642</v>
      </c>
      <c r="M437" s="68" t="s">
        <v>8</v>
      </c>
      <c r="N437" s="69">
        <v>0</v>
      </c>
      <c r="O437" s="70">
        <v>1161</v>
      </c>
      <c r="P437" s="71">
        <v>45139</v>
      </c>
    </row>
    <row r="438" spans="1:16" x14ac:dyDescent="0.25">
      <c r="A438" s="84"/>
      <c r="B438" s="76"/>
      <c r="C438" s="85"/>
      <c r="D438" s="76"/>
      <c r="E438" s="86"/>
      <c r="F438" s="87"/>
      <c r="G438" s="99"/>
      <c r="H438" s="65">
        <v>2</v>
      </c>
      <c r="I438" s="66" t="s">
        <v>1642</v>
      </c>
      <c r="J438" s="66" t="s">
        <v>1642</v>
      </c>
      <c r="K438" s="67" t="s">
        <v>1743</v>
      </c>
      <c r="L438" s="66" t="s">
        <v>1642</v>
      </c>
      <c r="M438" s="68" t="s">
        <v>8</v>
      </c>
      <c r="N438" s="69">
        <v>0</v>
      </c>
      <c r="O438" s="70">
        <v>1161</v>
      </c>
      <c r="P438" s="71">
        <v>45139</v>
      </c>
    </row>
    <row r="439" spans="1:16" x14ac:dyDescent="0.25">
      <c r="A439" s="84" t="s">
        <v>11</v>
      </c>
      <c r="B439" s="76">
        <v>13</v>
      </c>
      <c r="C439" s="73">
        <f>B439/B$443</f>
        <v>0.40625</v>
      </c>
      <c r="D439" s="77">
        <f>SUM(H451:H463)</f>
        <v>120</v>
      </c>
      <c r="E439" s="73">
        <f>D439/D$443</f>
        <v>0.57416267942583732</v>
      </c>
      <c r="F439" s="383">
        <f>SUM(N451:N463)</f>
        <v>1827751.74869</v>
      </c>
      <c r="H439" s="65">
        <v>2</v>
      </c>
      <c r="I439" s="66" t="s">
        <v>1642</v>
      </c>
      <c r="J439" s="66" t="s">
        <v>1642</v>
      </c>
      <c r="K439" s="67" t="s">
        <v>1743</v>
      </c>
      <c r="L439" s="66" t="s">
        <v>1642</v>
      </c>
      <c r="M439" s="68" t="s">
        <v>8</v>
      </c>
      <c r="N439" s="69">
        <v>0</v>
      </c>
      <c r="O439" s="70">
        <v>1239</v>
      </c>
      <c r="P439" s="71">
        <v>45689</v>
      </c>
    </row>
    <row r="440" spans="1:16" x14ac:dyDescent="0.25">
      <c r="A440" s="84" t="s">
        <v>12</v>
      </c>
      <c r="B440" s="76">
        <v>2</v>
      </c>
      <c r="C440" s="73">
        <f>B440/B$443</f>
        <v>6.25E-2</v>
      </c>
      <c r="D440" s="77">
        <f>SUM(H464:H465)</f>
        <v>20</v>
      </c>
      <c r="E440" s="73">
        <f>D440/D$443</f>
        <v>9.569377990430622E-2</v>
      </c>
      <c r="F440" s="75">
        <f>SUM(N464:N465)</f>
        <v>908879.88836500002</v>
      </c>
      <c r="H440" s="65">
        <v>2</v>
      </c>
      <c r="I440" s="66" t="s">
        <v>1642</v>
      </c>
      <c r="J440" s="66" t="s">
        <v>1642</v>
      </c>
      <c r="K440" s="67" t="s">
        <v>1743</v>
      </c>
      <c r="L440" s="66" t="s">
        <v>1642</v>
      </c>
      <c r="M440" s="68" t="s">
        <v>8</v>
      </c>
      <c r="N440" s="69">
        <v>0</v>
      </c>
      <c r="O440" s="70">
        <v>1239</v>
      </c>
      <c r="P440" s="71">
        <v>45689</v>
      </c>
    </row>
    <row r="441" spans="1:16" x14ac:dyDescent="0.25">
      <c r="A441" s="335" t="s">
        <v>13</v>
      </c>
      <c r="B441" s="368">
        <f>SUM(B439:B440)</f>
        <v>15</v>
      </c>
      <c r="C441" s="337">
        <f>SUM(C439:C440)</f>
        <v>0.46875</v>
      </c>
      <c r="D441" s="369">
        <f>SUM(D439:D440)</f>
        <v>140</v>
      </c>
      <c r="E441" s="339">
        <f>SUM(E439:E440)</f>
        <v>0.66985645933014348</v>
      </c>
      <c r="F441" s="340">
        <f>SUM(F439:F440)</f>
        <v>2736631.6370550003</v>
      </c>
      <c r="H441" s="65">
        <v>2</v>
      </c>
      <c r="I441" s="66" t="s">
        <v>1642</v>
      </c>
      <c r="J441" s="66" t="s">
        <v>1642</v>
      </c>
      <c r="K441" s="67" t="s">
        <v>1743</v>
      </c>
      <c r="L441" s="66" t="s">
        <v>1642</v>
      </c>
      <c r="M441" s="68" t="s">
        <v>8</v>
      </c>
      <c r="N441" s="69">
        <v>0</v>
      </c>
      <c r="O441" s="70">
        <v>1239</v>
      </c>
      <c r="P441" s="71">
        <v>45689</v>
      </c>
    </row>
    <row r="442" spans="1:16" x14ac:dyDescent="0.25">
      <c r="A442" s="94"/>
      <c r="B442" s="76"/>
      <c r="C442" s="85"/>
      <c r="D442" s="76"/>
      <c r="E442" s="86"/>
      <c r="F442" s="87"/>
      <c r="H442" s="65">
        <v>2</v>
      </c>
      <c r="I442" s="66" t="s">
        <v>1642</v>
      </c>
      <c r="J442" s="66" t="s">
        <v>1642</v>
      </c>
      <c r="K442" s="67" t="s">
        <v>1743</v>
      </c>
      <c r="L442" s="66" t="s">
        <v>1642</v>
      </c>
      <c r="M442" s="68" t="s">
        <v>8</v>
      </c>
      <c r="N442" s="69">
        <v>0</v>
      </c>
      <c r="O442" s="70">
        <v>1239</v>
      </c>
      <c r="P442" s="71">
        <v>45689</v>
      </c>
    </row>
    <row r="443" spans="1:16" x14ac:dyDescent="0.25">
      <c r="A443" s="335" t="s">
        <v>33</v>
      </c>
      <c r="B443" s="368">
        <f>SUM(B437,B441)</f>
        <v>32</v>
      </c>
      <c r="C443" s="382">
        <f>SUM(C437,C441)</f>
        <v>1</v>
      </c>
      <c r="D443" s="369">
        <f>SUM(D437,D441)</f>
        <v>209</v>
      </c>
      <c r="E443" s="382">
        <f>SUM(E437,E441)</f>
        <v>1</v>
      </c>
      <c r="F443" s="340">
        <f>F441</f>
        <v>2736631.6370550003</v>
      </c>
      <c r="G443" s="55"/>
      <c r="H443" s="65">
        <v>18</v>
      </c>
      <c r="I443" s="66">
        <v>146</v>
      </c>
      <c r="J443" s="66" t="s">
        <v>1744</v>
      </c>
      <c r="K443" s="67" t="s">
        <v>1743</v>
      </c>
      <c r="L443" s="68" t="s">
        <v>1745</v>
      </c>
      <c r="M443" s="68" t="s">
        <v>8</v>
      </c>
      <c r="N443" s="69">
        <v>0</v>
      </c>
      <c r="O443" s="70">
        <v>2850</v>
      </c>
      <c r="P443" s="71">
        <v>45658</v>
      </c>
    </row>
    <row r="444" spans="1:16" x14ac:dyDescent="0.25">
      <c r="B444" s="11"/>
      <c r="C444" s="192"/>
      <c r="D444" s="97"/>
      <c r="E444" s="192"/>
      <c r="F444" s="193"/>
      <c r="H444" s="65">
        <v>11</v>
      </c>
      <c r="I444" s="66">
        <v>121</v>
      </c>
      <c r="J444" s="66" t="s">
        <v>1746</v>
      </c>
      <c r="K444" s="67" t="s">
        <v>1747</v>
      </c>
      <c r="L444" s="68" t="s">
        <v>1748</v>
      </c>
      <c r="M444" s="68" t="s">
        <v>8</v>
      </c>
      <c r="N444" s="69">
        <v>0</v>
      </c>
      <c r="O444" s="70">
        <v>3109</v>
      </c>
      <c r="P444" s="71">
        <v>46113</v>
      </c>
    </row>
    <row r="445" spans="1:16" x14ac:dyDescent="0.25">
      <c r="B445" s="227"/>
      <c r="C445" s="385"/>
      <c r="D445" s="128"/>
      <c r="E445" s="386"/>
      <c r="F445" s="127"/>
      <c r="G445" s="128"/>
      <c r="H445" s="65">
        <v>4</v>
      </c>
      <c r="I445" s="66" t="s">
        <v>1642</v>
      </c>
      <c r="J445" s="66" t="s">
        <v>1642</v>
      </c>
      <c r="K445" s="67" t="s">
        <v>1743</v>
      </c>
      <c r="L445" s="66" t="s">
        <v>1642</v>
      </c>
      <c r="M445" s="68" t="s">
        <v>9</v>
      </c>
      <c r="N445" s="69">
        <v>0</v>
      </c>
      <c r="O445" s="70">
        <v>1161</v>
      </c>
      <c r="P445" s="71">
        <v>45139</v>
      </c>
    </row>
    <row r="446" spans="1:16" x14ac:dyDescent="0.25">
      <c r="H446" s="65">
        <v>2</v>
      </c>
      <c r="I446" s="66" t="s">
        <v>1642</v>
      </c>
      <c r="J446" s="66" t="s">
        <v>1642</v>
      </c>
      <c r="K446" s="67" t="s">
        <v>1743</v>
      </c>
      <c r="L446" s="66" t="s">
        <v>1642</v>
      </c>
      <c r="M446" s="68" t="s">
        <v>9</v>
      </c>
      <c r="N446" s="69">
        <v>0</v>
      </c>
      <c r="O446" s="70">
        <v>1161</v>
      </c>
      <c r="P446" s="71">
        <v>45139</v>
      </c>
    </row>
    <row r="447" spans="1:16" x14ac:dyDescent="0.25">
      <c r="D447" s="105"/>
      <c r="E447" s="376"/>
      <c r="F447" s="377"/>
      <c r="G447" s="127"/>
      <c r="H447" s="65">
        <v>4</v>
      </c>
      <c r="I447" s="66" t="s">
        <v>1642</v>
      </c>
      <c r="J447" s="66" t="s">
        <v>1642</v>
      </c>
      <c r="K447" s="67" t="s">
        <v>1743</v>
      </c>
      <c r="L447" s="66" t="s">
        <v>1642</v>
      </c>
      <c r="M447" s="68" t="s">
        <v>9</v>
      </c>
      <c r="N447" s="69">
        <v>0</v>
      </c>
      <c r="O447" s="70">
        <v>1239</v>
      </c>
      <c r="P447" s="71">
        <v>45689</v>
      </c>
    </row>
    <row r="448" spans="1:16" x14ac:dyDescent="0.25">
      <c r="D448" s="105"/>
      <c r="E448" s="376"/>
      <c r="F448" s="377"/>
      <c r="G448" s="127"/>
      <c r="H448" s="65">
        <v>2</v>
      </c>
      <c r="I448" s="66" t="s">
        <v>1642</v>
      </c>
      <c r="J448" s="66" t="s">
        <v>1642</v>
      </c>
      <c r="K448" s="67" t="s">
        <v>1743</v>
      </c>
      <c r="L448" s="66" t="s">
        <v>1642</v>
      </c>
      <c r="M448" s="68" t="s">
        <v>9</v>
      </c>
      <c r="N448" s="69">
        <v>0</v>
      </c>
      <c r="O448" s="70">
        <v>1239</v>
      </c>
      <c r="P448" s="71">
        <v>45689</v>
      </c>
    </row>
    <row r="449" spans="2:16" x14ac:dyDescent="0.25">
      <c r="D449" s="105"/>
      <c r="E449" s="376"/>
      <c r="F449" s="377"/>
      <c r="G449" s="127"/>
      <c r="H449" s="65">
        <v>2</v>
      </c>
      <c r="I449" s="66" t="s">
        <v>1642</v>
      </c>
      <c r="J449" s="66" t="s">
        <v>1642</v>
      </c>
      <c r="K449" s="67" t="s">
        <v>1743</v>
      </c>
      <c r="L449" s="66" t="s">
        <v>1642</v>
      </c>
      <c r="M449" s="68" t="s">
        <v>9</v>
      </c>
      <c r="N449" s="69">
        <v>0</v>
      </c>
      <c r="O449" s="70">
        <v>1239</v>
      </c>
      <c r="P449" s="71">
        <v>45689</v>
      </c>
    </row>
    <row r="450" spans="2:16" x14ac:dyDescent="0.25">
      <c r="D450" s="105"/>
      <c r="E450" s="376"/>
      <c r="F450" s="377"/>
      <c r="G450" s="127"/>
      <c r="H450" s="65">
        <v>8</v>
      </c>
      <c r="I450" s="66">
        <v>108</v>
      </c>
      <c r="J450" s="66" t="s">
        <v>1749</v>
      </c>
      <c r="K450" s="67" t="s">
        <v>1743</v>
      </c>
      <c r="L450" s="68" t="s">
        <v>1745</v>
      </c>
      <c r="M450" s="68" t="s">
        <v>9</v>
      </c>
      <c r="N450" s="69">
        <v>0</v>
      </c>
      <c r="O450" s="70">
        <v>3112</v>
      </c>
      <c r="P450" s="71">
        <v>46327</v>
      </c>
    </row>
    <row r="451" spans="2:16" x14ac:dyDescent="0.25">
      <c r="D451" s="105"/>
      <c r="E451" s="376"/>
      <c r="F451" s="377"/>
      <c r="G451" s="127"/>
      <c r="H451" s="65">
        <v>2</v>
      </c>
      <c r="I451" s="66" t="s">
        <v>1642</v>
      </c>
      <c r="J451" s="66" t="s">
        <v>1642</v>
      </c>
      <c r="K451" s="67" t="s">
        <v>1743</v>
      </c>
      <c r="L451" s="66" t="s">
        <v>1642</v>
      </c>
      <c r="M451" s="68" t="s">
        <v>11</v>
      </c>
      <c r="N451" s="69">
        <v>67316.97662500001</v>
      </c>
      <c r="O451" s="70">
        <v>1161</v>
      </c>
      <c r="P451" s="71">
        <v>45139</v>
      </c>
    </row>
    <row r="452" spans="2:16" x14ac:dyDescent="0.25">
      <c r="D452" s="375"/>
      <c r="E452" s="376"/>
      <c r="F452" s="377"/>
      <c r="G452" s="127"/>
      <c r="H452" s="65">
        <v>2</v>
      </c>
      <c r="I452" s="66" t="s">
        <v>1642</v>
      </c>
      <c r="J452" s="66" t="s">
        <v>1642</v>
      </c>
      <c r="K452" s="67" t="s">
        <v>1743</v>
      </c>
      <c r="L452" s="66" t="s">
        <v>1642</v>
      </c>
      <c r="M452" s="68" t="s">
        <v>11</v>
      </c>
      <c r="N452" s="69">
        <v>31263.195025000001</v>
      </c>
      <c r="O452" s="70">
        <v>1161</v>
      </c>
      <c r="P452" s="71">
        <v>45139</v>
      </c>
    </row>
    <row r="453" spans="2:16" x14ac:dyDescent="0.25">
      <c r="D453" s="375"/>
      <c r="E453" s="376"/>
      <c r="F453" s="377"/>
      <c r="G453" s="127"/>
      <c r="H453" s="65">
        <v>4</v>
      </c>
      <c r="I453" s="66" t="s">
        <v>1642</v>
      </c>
      <c r="J453" s="66" t="s">
        <v>1642</v>
      </c>
      <c r="K453" s="67" t="s">
        <v>1743</v>
      </c>
      <c r="L453" s="66" t="s">
        <v>1642</v>
      </c>
      <c r="M453" s="68" t="s">
        <v>11</v>
      </c>
      <c r="N453" s="69">
        <v>24270.435669999999</v>
      </c>
      <c r="O453" s="70">
        <v>1239</v>
      </c>
      <c r="P453" s="71">
        <v>45689</v>
      </c>
    </row>
    <row r="454" spans="2:16" x14ac:dyDescent="0.25">
      <c r="D454" s="375"/>
      <c r="E454" s="376"/>
      <c r="F454" s="377"/>
      <c r="G454" s="127"/>
      <c r="H454" s="65">
        <v>2</v>
      </c>
      <c r="I454" s="66" t="s">
        <v>1642</v>
      </c>
      <c r="J454" s="66" t="s">
        <v>1642</v>
      </c>
      <c r="K454" s="67" t="s">
        <v>1743</v>
      </c>
      <c r="L454" s="66" t="s">
        <v>1642</v>
      </c>
      <c r="M454" s="68" t="s">
        <v>11</v>
      </c>
      <c r="N454" s="69">
        <v>16614.316105000002</v>
      </c>
      <c r="O454" s="70">
        <v>1239</v>
      </c>
      <c r="P454" s="71">
        <v>45689</v>
      </c>
    </row>
    <row r="455" spans="2:16" x14ac:dyDescent="0.25">
      <c r="D455" s="375"/>
      <c r="E455" s="376"/>
      <c r="F455" s="377"/>
      <c r="G455" s="127"/>
      <c r="H455" s="65">
        <v>2</v>
      </c>
      <c r="I455" s="66" t="s">
        <v>1642</v>
      </c>
      <c r="J455" s="66" t="s">
        <v>1642</v>
      </c>
      <c r="K455" s="67" t="s">
        <v>1743</v>
      </c>
      <c r="L455" s="66" t="s">
        <v>1642</v>
      </c>
      <c r="M455" s="68" t="s">
        <v>11</v>
      </c>
      <c r="N455" s="69">
        <v>38235.13942</v>
      </c>
      <c r="O455" s="70">
        <v>1239</v>
      </c>
      <c r="P455" s="71">
        <v>45689</v>
      </c>
    </row>
    <row r="456" spans="2:16" x14ac:dyDescent="0.25">
      <c r="D456" s="375"/>
      <c r="E456" s="376"/>
      <c r="F456" s="377"/>
      <c r="G456" s="127"/>
      <c r="H456" s="65">
        <v>2</v>
      </c>
      <c r="I456" s="66" t="s">
        <v>1642</v>
      </c>
      <c r="J456" s="66" t="s">
        <v>1642</v>
      </c>
      <c r="K456" s="67" t="s">
        <v>1743</v>
      </c>
      <c r="L456" s="66" t="s">
        <v>1642</v>
      </c>
      <c r="M456" s="68" t="s">
        <v>11</v>
      </c>
      <c r="N456" s="69">
        <v>11041.508605000001</v>
      </c>
      <c r="O456" s="70">
        <v>1239</v>
      </c>
      <c r="P456" s="71">
        <v>45689</v>
      </c>
    </row>
    <row r="457" spans="2:16" x14ac:dyDescent="0.25">
      <c r="D457" s="375"/>
      <c r="E457" s="376"/>
      <c r="F457" s="377"/>
      <c r="G457" s="127"/>
      <c r="H457" s="65">
        <v>6</v>
      </c>
      <c r="I457" s="66">
        <v>118</v>
      </c>
      <c r="J457" s="66" t="s">
        <v>1750</v>
      </c>
      <c r="K457" s="67" t="s">
        <v>1743</v>
      </c>
      <c r="L457" s="68" t="s">
        <v>1745</v>
      </c>
      <c r="M457" s="68" t="s">
        <v>11</v>
      </c>
      <c r="N457" s="69">
        <v>37160.190284999997</v>
      </c>
      <c r="O457" s="70">
        <v>1420</v>
      </c>
      <c r="P457" s="71">
        <v>47300</v>
      </c>
    </row>
    <row r="458" spans="2:16" x14ac:dyDescent="0.25">
      <c r="D458" s="375"/>
      <c r="E458" s="376"/>
      <c r="F458" s="378"/>
      <c r="G458" s="137"/>
      <c r="H458" s="65">
        <v>15</v>
      </c>
      <c r="I458" s="66">
        <v>117</v>
      </c>
      <c r="J458" s="66" t="s">
        <v>1746</v>
      </c>
      <c r="K458" s="67" t="s">
        <v>1747</v>
      </c>
      <c r="L458" s="68" t="s">
        <v>1748</v>
      </c>
      <c r="M458" s="68" t="s">
        <v>11</v>
      </c>
      <c r="N458" s="69">
        <v>284190.23703500006</v>
      </c>
      <c r="O458" s="70">
        <v>1698</v>
      </c>
      <c r="P458" s="71">
        <v>46478</v>
      </c>
    </row>
    <row r="459" spans="2:16" x14ac:dyDescent="0.25">
      <c r="D459" s="102"/>
      <c r="E459" s="387"/>
      <c r="F459" s="388"/>
      <c r="G459" s="102"/>
      <c r="H459" s="65">
        <v>15</v>
      </c>
      <c r="I459" s="66">
        <v>119</v>
      </c>
      <c r="J459" s="66" t="s">
        <v>1746</v>
      </c>
      <c r="K459" s="67" t="s">
        <v>1747</v>
      </c>
      <c r="L459" s="68" t="s">
        <v>1748</v>
      </c>
      <c r="M459" s="68" t="s">
        <v>11</v>
      </c>
      <c r="N459" s="69">
        <v>293355.66203499999</v>
      </c>
      <c r="O459" s="70">
        <v>1698</v>
      </c>
      <c r="P459" s="71">
        <v>46478</v>
      </c>
    </row>
    <row r="460" spans="2:16" x14ac:dyDescent="0.25">
      <c r="B460" s="223"/>
      <c r="H460" s="65">
        <v>13</v>
      </c>
      <c r="I460" s="66">
        <v>85</v>
      </c>
      <c r="J460" s="66" t="s">
        <v>1751</v>
      </c>
      <c r="K460" s="67" t="s">
        <v>1752</v>
      </c>
      <c r="L460" s="68" t="s">
        <v>1753</v>
      </c>
      <c r="M460" s="68" t="s">
        <v>11</v>
      </c>
      <c r="N460" s="69">
        <v>314086.22021500004</v>
      </c>
      <c r="O460" s="70">
        <v>1783</v>
      </c>
      <c r="P460" s="71">
        <v>47300</v>
      </c>
    </row>
    <row r="461" spans="2:16" x14ac:dyDescent="0.25">
      <c r="D461" s="102"/>
      <c r="E461" s="387"/>
      <c r="F461" s="377"/>
      <c r="G461" s="314"/>
      <c r="H461" s="65">
        <v>30</v>
      </c>
      <c r="I461" s="66">
        <v>128</v>
      </c>
      <c r="J461" s="66" t="s">
        <v>1754</v>
      </c>
      <c r="K461" s="67" t="s">
        <v>1755</v>
      </c>
      <c r="L461" s="68" t="s">
        <v>1756</v>
      </c>
      <c r="M461" s="68" t="s">
        <v>11</v>
      </c>
      <c r="N461" s="69">
        <v>469043.9051550001</v>
      </c>
      <c r="O461" s="70">
        <v>1785</v>
      </c>
      <c r="P461" s="71">
        <v>47209</v>
      </c>
    </row>
    <row r="462" spans="2:16" x14ac:dyDescent="0.25">
      <c r="D462" s="105"/>
      <c r="E462" s="376"/>
      <c r="F462" s="377"/>
      <c r="G462" s="127"/>
      <c r="H462" s="65">
        <v>21</v>
      </c>
      <c r="I462" s="66">
        <v>104</v>
      </c>
      <c r="J462" s="66" t="s">
        <v>1749</v>
      </c>
      <c r="K462" s="67" t="s">
        <v>1743</v>
      </c>
      <c r="L462" s="68" t="s">
        <v>1745</v>
      </c>
      <c r="M462" s="68" t="s">
        <v>11</v>
      </c>
      <c r="N462" s="69">
        <v>212441.96387000001</v>
      </c>
      <c r="O462" s="70">
        <v>1837</v>
      </c>
      <c r="P462" s="71">
        <v>41974</v>
      </c>
    </row>
    <row r="463" spans="2:16" x14ac:dyDescent="0.25">
      <c r="H463" s="65">
        <v>6</v>
      </c>
      <c r="I463" s="66">
        <v>136</v>
      </c>
      <c r="J463" s="66" t="s">
        <v>1757</v>
      </c>
      <c r="K463" s="67" t="s">
        <v>1755</v>
      </c>
      <c r="L463" s="68" t="s">
        <v>1756</v>
      </c>
      <c r="M463" s="68" t="s">
        <v>11</v>
      </c>
      <c r="N463" s="69">
        <v>28731.998645</v>
      </c>
      <c r="O463" s="70">
        <v>3321</v>
      </c>
      <c r="P463" s="71">
        <v>47088</v>
      </c>
    </row>
    <row r="464" spans="2:16" x14ac:dyDescent="0.25">
      <c r="H464" s="65">
        <v>12</v>
      </c>
      <c r="I464" s="66">
        <v>65</v>
      </c>
      <c r="J464" s="66" t="s">
        <v>1758</v>
      </c>
      <c r="K464" s="67" t="s">
        <v>1755</v>
      </c>
      <c r="L464" s="68" t="s">
        <v>1756</v>
      </c>
      <c r="M464" s="68" t="s">
        <v>12</v>
      </c>
      <c r="N464" s="69">
        <v>630365.29907000007</v>
      </c>
      <c r="O464" s="70">
        <v>2954</v>
      </c>
      <c r="P464" s="71">
        <v>45627</v>
      </c>
    </row>
    <row r="465" spans="1:16" x14ac:dyDescent="0.25">
      <c r="B465" s="223"/>
      <c r="H465" s="65">
        <v>8</v>
      </c>
      <c r="I465" s="66">
        <v>161</v>
      </c>
      <c r="J465" s="66" t="s">
        <v>1759</v>
      </c>
      <c r="K465" s="67" t="s">
        <v>1755</v>
      </c>
      <c r="L465" s="68" t="s">
        <v>1756</v>
      </c>
      <c r="M465" s="68" t="s">
        <v>12</v>
      </c>
      <c r="N465" s="69">
        <v>278514.58929500001</v>
      </c>
      <c r="O465" s="70">
        <v>3113</v>
      </c>
      <c r="P465" s="71">
        <v>46054</v>
      </c>
    </row>
    <row r="466" spans="1:16" ht="15.75" thickBot="1" x14ac:dyDescent="0.3">
      <c r="C466" s="228"/>
      <c r="G466" s="136"/>
    </row>
    <row r="467" spans="1:16" ht="45.75" customHeight="1" thickBot="1" x14ac:dyDescent="0.3">
      <c r="A467" s="348" t="s">
        <v>1760</v>
      </c>
      <c r="B467" s="50"/>
      <c r="C467" s="176"/>
      <c r="D467" s="9"/>
      <c r="E467" s="176"/>
      <c r="F467" s="10"/>
    </row>
    <row r="468" spans="1:16" ht="16.5" thickTop="1" thickBot="1" x14ac:dyDescent="0.3">
      <c r="A468" s="11"/>
      <c r="B468" s="12"/>
      <c r="C468" s="176"/>
      <c r="D468" s="9"/>
      <c r="E468" s="176"/>
      <c r="F468" s="10"/>
    </row>
    <row r="469" spans="1:16" ht="45.75" customHeight="1" thickTop="1" thickBot="1" x14ac:dyDescent="0.3">
      <c r="A469" s="349" t="s">
        <v>16</v>
      </c>
      <c r="B469" s="12"/>
      <c r="C469" s="176"/>
      <c r="D469" s="9"/>
      <c r="E469" s="176"/>
      <c r="F469" s="10"/>
      <c r="H469" s="350" t="s">
        <v>17</v>
      </c>
      <c r="I469" s="54"/>
    </row>
    <row r="470" spans="1:16" ht="16.5" thickTop="1" thickBot="1" x14ac:dyDescent="0.3">
      <c r="A470" s="11"/>
      <c r="B470" s="12"/>
      <c r="C470" s="176"/>
      <c r="D470" s="9"/>
      <c r="E470" s="178"/>
      <c r="F470" s="14"/>
    </row>
    <row r="471" spans="1:16" ht="45.75" customHeight="1" thickTop="1" thickBot="1" x14ac:dyDescent="0.3">
      <c r="A471" s="351" t="s">
        <v>2</v>
      </c>
      <c r="B471" s="352" t="s">
        <v>3</v>
      </c>
      <c r="C471" s="353" t="s">
        <v>4</v>
      </c>
      <c r="D471" s="352" t="s">
        <v>5</v>
      </c>
      <c r="E471" s="354" t="s">
        <v>4</v>
      </c>
      <c r="F471" s="355" t="s">
        <v>6</v>
      </c>
      <c r="G471" s="55"/>
      <c r="H471" s="356" t="s">
        <v>18</v>
      </c>
      <c r="I471" s="357" t="s">
        <v>19</v>
      </c>
      <c r="J471" s="358" t="s">
        <v>20</v>
      </c>
      <c r="K471" s="358" t="s">
        <v>21</v>
      </c>
      <c r="L471" s="358" t="s">
        <v>22</v>
      </c>
      <c r="M471" s="358" t="s">
        <v>23</v>
      </c>
      <c r="N471" s="359" t="s">
        <v>6</v>
      </c>
      <c r="O471" s="358" t="s">
        <v>24</v>
      </c>
      <c r="P471" s="360" t="s">
        <v>25</v>
      </c>
    </row>
    <row r="472" spans="1:16" ht="15.75" thickTop="1" x14ac:dyDescent="0.25">
      <c r="A472" s="61" t="s">
        <v>7</v>
      </c>
      <c r="B472" s="61">
        <v>0</v>
      </c>
      <c r="C472" s="62">
        <v>0</v>
      </c>
      <c r="D472" s="63">
        <v>0</v>
      </c>
      <c r="E472" s="62">
        <v>0</v>
      </c>
      <c r="F472" s="64">
        <v>0</v>
      </c>
      <c r="H472" s="65">
        <v>2</v>
      </c>
      <c r="I472" s="66" t="s">
        <v>1642</v>
      </c>
      <c r="J472" s="66" t="s">
        <v>1642</v>
      </c>
      <c r="K472" s="67" t="s">
        <v>1761</v>
      </c>
      <c r="L472" s="66" t="s">
        <v>1642</v>
      </c>
      <c r="M472" s="68" t="s">
        <v>9</v>
      </c>
      <c r="N472" s="69">
        <v>0</v>
      </c>
      <c r="O472" s="70">
        <v>1237</v>
      </c>
      <c r="P472" s="71">
        <v>45931</v>
      </c>
    </row>
    <row r="473" spans="1:16" x14ac:dyDescent="0.25">
      <c r="A473" s="72" t="s">
        <v>8</v>
      </c>
      <c r="B473" s="72">
        <v>0</v>
      </c>
      <c r="C473" s="73">
        <f>B473/B$481</f>
        <v>0</v>
      </c>
      <c r="D473" s="74">
        <v>0</v>
      </c>
      <c r="E473" s="73">
        <v>0</v>
      </c>
      <c r="F473" s="75">
        <v>0</v>
      </c>
      <c r="H473" s="65">
        <v>2</v>
      </c>
      <c r="I473" s="66" t="s">
        <v>1642</v>
      </c>
      <c r="J473" s="66" t="s">
        <v>1642</v>
      </c>
      <c r="K473" s="67" t="s">
        <v>1761</v>
      </c>
      <c r="L473" s="66" t="s">
        <v>1642</v>
      </c>
      <c r="M473" s="68" t="s">
        <v>9</v>
      </c>
      <c r="N473" s="69">
        <v>0</v>
      </c>
      <c r="O473" s="70">
        <v>1237</v>
      </c>
      <c r="P473" s="71">
        <v>45931</v>
      </c>
    </row>
    <row r="474" spans="1:16" x14ac:dyDescent="0.25">
      <c r="A474" s="72" t="s">
        <v>9</v>
      </c>
      <c r="B474" s="76">
        <v>9</v>
      </c>
      <c r="C474" s="73">
        <f>B474/B$481</f>
        <v>0.34615384615384615</v>
      </c>
      <c r="D474" s="77">
        <f>SUM(H472:H480)</f>
        <v>18</v>
      </c>
      <c r="E474" s="73">
        <f>D474/D$481</f>
        <v>0.22500000000000001</v>
      </c>
      <c r="F474" s="75"/>
      <c r="H474" s="65">
        <v>2</v>
      </c>
      <c r="I474" s="66" t="s">
        <v>1642</v>
      </c>
      <c r="J474" s="66" t="s">
        <v>1642</v>
      </c>
      <c r="K474" s="67" t="s">
        <v>1761</v>
      </c>
      <c r="L474" s="66" t="s">
        <v>1642</v>
      </c>
      <c r="M474" s="68" t="s">
        <v>9</v>
      </c>
      <c r="N474" s="69">
        <v>0</v>
      </c>
      <c r="O474" s="70">
        <v>1062</v>
      </c>
      <c r="P474" s="71">
        <v>45017</v>
      </c>
    </row>
    <row r="475" spans="1:16" x14ac:dyDescent="0.25">
      <c r="A475" s="335" t="s">
        <v>10</v>
      </c>
      <c r="B475" s="368">
        <f>SUM(B472:B474)</f>
        <v>9</v>
      </c>
      <c r="C475" s="337">
        <f>SUM(C472:C474)</f>
        <v>0.34615384615384615</v>
      </c>
      <c r="D475" s="369">
        <f>SUM(D474)</f>
        <v>18</v>
      </c>
      <c r="E475" s="339">
        <f>SUM(E472:E474)</f>
        <v>0.22500000000000001</v>
      </c>
      <c r="F475" s="340"/>
      <c r="H475" s="65">
        <v>2</v>
      </c>
      <c r="I475" s="66" t="s">
        <v>1642</v>
      </c>
      <c r="J475" s="66" t="s">
        <v>1642</v>
      </c>
      <c r="K475" s="67" t="s">
        <v>1761</v>
      </c>
      <c r="L475" s="66" t="s">
        <v>1642</v>
      </c>
      <c r="M475" s="68" t="s">
        <v>9</v>
      </c>
      <c r="N475" s="69">
        <v>0</v>
      </c>
      <c r="O475" s="70">
        <v>1062</v>
      </c>
      <c r="P475" s="71">
        <v>45017</v>
      </c>
    </row>
    <row r="476" spans="1:16" x14ac:dyDescent="0.25">
      <c r="A476" s="84"/>
      <c r="B476" s="76"/>
      <c r="C476" s="85"/>
      <c r="D476" s="76"/>
      <c r="E476" s="86"/>
      <c r="F476" s="87"/>
      <c r="G476" s="99"/>
      <c r="H476" s="65">
        <v>2</v>
      </c>
      <c r="I476" s="66" t="s">
        <v>1642</v>
      </c>
      <c r="J476" s="66" t="s">
        <v>1642</v>
      </c>
      <c r="K476" s="67" t="s">
        <v>1761</v>
      </c>
      <c r="L476" s="66" t="s">
        <v>1642</v>
      </c>
      <c r="M476" s="68" t="s">
        <v>9</v>
      </c>
      <c r="N476" s="69">
        <v>0</v>
      </c>
      <c r="O476" s="70">
        <v>1062</v>
      </c>
      <c r="P476" s="71">
        <v>45017</v>
      </c>
    </row>
    <row r="477" spans="1:16" x14ac:dyDescent="0.25">
      <c r="A477" s="84" t="s">
        <v>11</v>
      </c>
      <c r="B477" s="76">
        <v>7</v>
      </c>
      <c r="C477" s="73">
        <f>B477/B$481</f>
        <v>0.26923076923076922</v>
      </c>
      <c r="D477" s="77">
        <f>SUM(H481:H487)</f>
        <v>14</v>
      </c>
      <c r="E477" s="73">
        <f>D477/D$481</f>
        <v>0.17499999999999999</v>
      </c>
      <c r="F477" s="383">
        <f>SUM(N481:N487)</f>
        <v>67871.200614999994</v>
      </c>
      <c r="H477" s="65">
        <v>2</v>
      </c>
      <c r="I477" s="66" t="s">
        <v>1642</v>
      </c>
      <c r="J477" s="66" t="s">
        <v>1642</v>
      </c>
      <c r="K477" s="67" t="s">
        <v>1761</v>
      </c>
      <c r="L477" s="66" t="s">
        <v>1642</v>
      </c>
      <c r="M477" s="68" t="s">
        <v>9</v>
      </c>
      <c r="N477" s="69">
        <v>0</v>
      </c>
      <c r="O477" s="70">
        <v>1062</v>
      </c>
      <c r="P477" s="71">
        <v>45017</v>
      </c>
    </row>
    <row r="478" spans="1:16" x14ac:dyDescent="0.25">
      <c r="A478" s="84" t="s">
        <v>12</v>
      </c>
      <c r="B478" s="76">
        <v>10</v>
      </c>
      <c r="C478" s="73">
        <f>B478/B$481</f>
        <v>0.38461538461538464</v>
      </c>
      <c r="D478" s="77">
        <f>SUM(H488:H497)</f>
        <v>48</v>
      </c>
      <c r="E478" s="73">
        <f>D478/D$481</f>
        <v>0.6</v>
      </c>
      <c r="F478" s="383">
        <f>SUM(N488:N497)</f>
        <v>2904300.6782750003</v>
      </c>
      <c r="H478" s="65">
        <v>2</v>
      </c>
      <c r="I478" s="66" t="s">
        <v>1642</v>
      </c>
      <c r="J478" s="66" t="s">
        <v>1642</v>
      </c>
      <c r="K478" s="67" t="s">
        <v>1761</v>
      </c>
      <c r="L478" s="66" t="s">
        <v>1642</v>
      </c>
      <c r="M478" s="68" t="s">
        <v>9</v>
      </c>
      <c r="N478" s="69">
        <v>0</v>
      </c>
      <c r="O478" s="70">
        <v>1062</v>
      </c>
      <c r="P478" s="71">
        <v>45017</v>
      </c>
    </row>
    <row r="479" spans="1:16" x14ac:dyDescent="0.25">
      <c r="A479" s="335" t="s">
        <v>13</v>
      </c>
      <c r="B479" s="368">
        <f>SUM(B477:B478)</f>
        <v>17</v>
      </c>
      <c r="C479" s="337">
        <f>SUM(C477:C478)</f>
        <v>0.65384615384615385</v>
      </c>
      <c r="D479" s="369">
        <f>SUM(D477:D478)</f>
        <v>62</v>
      </c>
      <c r="E479" s="339">
        <f>SUM(E477:E478)</f>
        <v>0.77499999999999991</v>
      </c>
      <c r="F479" s="340">
        <f>SUM(F477:F478)</f>
        <v>2972171.8788900003</v>
      </c>
      <c r="H479" s="65">
        <v>2</v>
      </c>
      <c r="I479" s="66" t="s">
        <v>1642</v>
      </c>
      <c r="J479" s="66" t="s">
        <v>1642</v>
      </c>
      <c r="K479" s="67" t="s">
        <v>1761</v>
      </c>
      <c r="L479" s="66" t="s">
        <v>1642</v>
      </c>
      <c r="M479" s="68" t="s">
        <v>9</v>
      </c>
      <c r="N479" s="69">
        <v>0</v>
      </c>
      <c r="O479" s="70">
        <v>1062</v>
      </c>
      <c r="P479" s="71">
        <v>45017</v>
      </c>
    </row>
    <row r="480" spans="1:16" x14ac:dyDescent="0.25">
      <c r="A480" s="94"/>
      <c r="B480" s="76"/>
      <c r="C480" s="85"/>
      <c r="D480" s="76"/>
      <c r="E480" s="86"/>
      <c r="F480" s="87"/>
      <c r="H480" s="65">
        <v>2</v>
      </c>
      <c r="I480" s="66" t="s">
        <v>1642</v>
      </c>
      <c r="J480" s="66" t="s">
        <v>1642</v>
      </c>
      <c r="K480" s="67" t="s">
        <v>1761</v>
      </c>
      <c r="L480" s="66" t="s">
        <v>1642</v>
      </c>
      <c r="M480" s="68" t="s">
        <v>9</v>
      </c>
      <c r="N480" s="69">
        <v>0</v>
      </c>
      <c r="O480" s="70">
        <v>1062</v>
      </c>
      <c r="P480" s="71">
        <v>45017</v>
      </c>
    </row>
    <row r="481" spans="1:16" x14ac:dyDescent="0.25">
      <c r="A481" s="335" t="s">
        <v>33</v>
      </c>
      <c r="B481" s="368">
        <f>SUM(B475,B479)</f>
        <v>26</v>
      </c>
      <c r="C481" s="382">
        <f t="shared" ref="C481:F481" si="4">SUM(C475,C479)</f>
        <v>1</v>
      </c>
      <c r="D481" s="368">
        <f t="shared" si="4"/>
        <v>80</v>
      </c>
      <c r="E481" s="382">
        <f t="shared" si="4"/>
        <v>0.99999999999999989</v>
      </c>
      <c r="F481" s="384">
        <f t="shared" si="4"/>
        <v>2972171.8788900003</v>
      </c>
      <c r="G481" s="55"/>
      <c r="H481" s="65">
        <v>2</v>
      </c>
      <c r="I481" s="66" t="s">
        <v>1642</v>
      </c>
      <c r="J481" s="66" t="s">
        <v>1642</v>
      </c>
      <c r="K481" s="67" t="s">
        <v>1761</v>
      </c>
      <c r="L481" s="66" t="s">
        <v>1642</v>
      </c>
      <c r="M481" s="68" t="s">
        <v>11</v>
      </c>
      <c r="N481" s="69">
        <v>16315.797365</v>
      </c>
      <c r="O481" s="70">
        <v>1237</v>
      </c>
      <c r="P481" s="71">
        <v>45931</v>
      </c>
    </row>
    <row r="482" spans="1:16" x14ac:dyDescent="0.25">
      <c r="B482" s="55"/>
      <c r="C482" s="131"/>
      <c r="D482" s="132"/>
      <c r="E482" s="133"/>
      <c r="F482" s="134"/>
      <c r="H482" s="65">
        <v>2</v>
      </c>
      <c r="I482" s="66" t="s">
        <v>1642</v>
      </c>
      <c r="J482" s="66" t="s">
        <v>1642</v>
      </c>
      <c r="K482" s="67" t="s">
        <v>1761</v>
      </c>
      <c r="L482" s="66" t="s">
        <v>1642</v>
      </c>
      <c r="M482" s="68" t="s">
        <v>11</v>
      </c>
      <c r="N482" s="69">
        <v>11803.404365</v>
      </c>
      <c r="O482" s="70">
        <v>1237</v>
      </c>
      <c r="P482" s="71">
        <v>45931</v>
      </c>
    </row>
    <row r="483" spans="1:16" x14ac:dyDescent="0.25">
      <c r="A483" s="97"/>
      <c r="B483" s="55"/>
      <c r="C483" s="131"/>
      <c r="D483" s="55"/>
      <c r="E483" s="133"/>
      <c r="F483" s="134"/>
      <c r="G483" s="99"/>
      <c r="H483" s="65">
        <v>2</v>
      </c>
      <c r="I483" s="66" t="s">
        <v>1642</v>
      </c>
      <c r="J483" s="66" t="s">
        <v>1642</v>
      </c>
      <c r="K483" s="67" t="s">
        <v>1761</v>
      </c>
      <c r="L483" s="66" t="s">
        <v>1642</v>
      </c>
      <c r="M483" s="68" t="s">
        <v>11</v>
      </c>
      <c r="N483" s="69">
        <v>13496.126200000001</v>
      </c>
      <c r="O483" s="70">
        <v>1237</v>
      </c>
      <c r="P483" s="71">
        <v>45931</v>
      </c>
    </row>
    <row r="484" spans="1:16" x14ac:dyDescent="0.25">
      <c r="A484" s="97"/>
      <c r="B484" s="55"/>
      <c r="C484" s="192"/>
      <c r="D484" s="132"/>
      <c r="E484" s="192"/>
      <c r="F484" s="193"/>
      <c r="H484" s="65">
        <v>2</v>
      </c>
      <c r="I484" s="66" t="s">
        <v>1642</v>
      </c>
      <c r="J484" s="66" t="s">
        <v>1642</v>
      </c>
      <c r="K484" s="67" t="s">
        <v>1761</v>
      </c>
      <c r="L484" s="66" t="s">
        <v>1642</v>
      </c>
      <c r="M484" s="68" t="s">
        <v>11</v>
      </c>
      <c r="N484" s="69">
        <v>8402.1731999999993</v>
      </c>
      <c r="O484" s="70">
        <v>1237</v>
      </c>
      <c r="P484" s="71">
        <v>45931</v>
      </c>
    </row>
    <row r="485" spans="1:16" x14ac:dyDescent="0.25">
      <c r="A485" s="97"/>
      <c r="B485" s="55"/>
      <c r="C485" s="192"/>
      <c r="D485" s="132"/>
      <c r="E485" s="192"/>
      <c r="F485" s="193"/>
      <c r="H485" s="65">
        <v>2</v>
      </c>
      <c r="I485" s="66" t="s">
        <v>1642</v>
      </c>
      <c r="J485" s="66" t="s">
        <v>1642</v>
      </c>
      <c r="K485" s="67" t="s">
        <v>1761</v>
      </c>
      <c r="L485" s="66" t="s">
        <v>1642</v>
      </c>
      <c r="M485" s="68" t="s">
        <v>11</v>
      </c>
      <c r="N485" s="69">
        <v>7187.0565149999993</v>
      </c>
      <c r="O485" s="70">
        <v>1062</v>
      </c>
      <c r="P485" s="71">
        <v>45017</v>
      </c>
    </row>
    <row r="486" spans="1:16" x14ac:dyDescent="0.25">
      <c r="B486" s="55"/>
      <c r="C486" s="131"/>
      <c r="D486" s="132"/>
      <c r="E486" s="133"/>
      <c r="F486" s="134"/>
      <c r="H486" s="65">
        <v>2</v>
      </c>
      <c r="I486" s="66" t="s">
        <v>1642</v>
      </c>
      <c r="J486" s="66" t="s">
        <v>1642</v>
      </c>
      <c r="K486" s="67" t="s">
        <v>1761</v>
      </c>
      <c r="L486" s="66" t="s">
        <v>1642</v>
      </c>
      <c r="M486" s="68" t="s">
        <v>11</v>
      </c>
      <c r="N486" s="69">
        <v>2630.6274849999995</v>
      </c>
      <c r="O486" s="70">
        <v>1062</v>
      </c>
      <c r="P486" s="71">
        <v>45017</v>
      </c>
    </row>
    <row r="487" spans="1:16" x14ac:dyDescent="0.25">
      <c r="B487" s="55"/>
      <c r="C487" s="131"/>
      <c r="D487" s="55"/>
      <c r="E487" s="133"/>
      <c r="F487" s="134"/>
      <c r="H487" s="65">
        <v>2</v>
      </c>
      <c r="I487" s="66" t="s">
        <v>1642</v>
      </c>
      <c r="J487" s="66" t="s">
        <v>1642</v>
      </c>
      <c r="K487" s="67" t="s">
        <v>1761</v>
      </c>
      <c r="L487" s="66" t="s">
        <v>1642</v>
      </c>
      <c r="M487" s="68" t="s">
        <v>11</v>
      </c>
      <c r="N487" s="69">
        <v>8036.0154849999999</v>
      </c>
      <c r="O487" s="70">
        <v>1062</v>
      </c>
      <c r="P487" s="71">
        <v>45017</v>
      </c>
    </row>
    <row r="488" spans="1:16" x14ac:dyDescent="0.25">
      <c r="B488" s="55"/>
      <c r="C488" s="131"/>
      <c r="D488" s="132"/>
      <c r="E488" s="133"/>
      <c r="F488" s="134"/>
      <c r="G488" s="55"/>
      <c r="H488" s="65">
        <v>2</v>
      </c>
      <c r="I488" s="66" t="s">
        <v>1642</v>
      </c>
      <c r="J488" s="66" t="s">
        <v>1642</v>
      </c>
      <c r="K488" s="67" t="s">
        <v>1761</v>
      </c>
      <c r="L488" s="66" t="s">
        <v>1642</v>
      </c>
      <c r="M488" s="68" t="s">
        <v>12</v>
      </c>
      <c r="N488" s="69">
        <v>139096.35706500002</v>
      </c>
      <c r="O488" s="70">
        <v>1237</v>
      </c>
      <c r="P488" s="71">
        <v>45931</v>
      </c>
    </row>
    <row r="489" spans="1:16" x14ac:dyDescent="0.25">
      <c r="H489" s="65">
        <v>4</v>
      </c>
      <c r="I489" s="66" t="s">
        <v>1642</v>
      </c>
      <c r="J489" s="66" t="s">
        <v>1642</v>
      </c>
      <c r="K489" s="67" t="s">
        <v>1761</v>
      </c>
      <c r="L489" s="66" t="s">
        <v>1642</v>
      </c>
      <c r="M489" s="68" t="s">
        <v>12</v>
      </c>
      <c r="N489" s="69">
        <v>420132.71379000001</v>
      </c>
      <c r="O489" s="70">
        <v>1237</v>
      </c>
      <c r="P489" s="71">
        <v>45931</v>
      </c>
    </row>
    <row r="490" spans="1:16" x14ac:dyDescent="0.25">
      <c r="H490" s="65">
        <v>10</v>
      </c>
      <c r="I490" s="66">
        <v>101</v>
      </c>
      <c r="J490" s="66" t="s">
        <v>1762</v>
      </c>
      <c r="K490" s="67" t="s">
        <v>1761</v>
      </c>
      <c r="L490" s="68" t="s">
        <v>1763</v>
      </c>
      <c r="M490" s="68" t="s">
        <v>12</v>
      </c>
      <c r="N490" s="69">
        <v>751335.17311500001</v>
      </c>
      <c r="O490" s="70">
        <v>1237</v>
      </c>
      <c r="P490" s="71">
        <v>45931</v>
      </c>
    </row>
    <row r="491" spans="1:16" x14ac:dyDescent="0.25">
      <c r="H491" s="65">
        <v>2</v>
      </c>
      <c r="I491" s="66" t="s">
        <v>1642</v>
      </c>
      <c r="J491" s="66" t="s">
        <v>1642</v>
      </c>
      <c r="K491" s="67" t="s">
        <v>1761</v>
      </c>
      <c r="L491" s="66" t="s">
        <v>1642</v>
      </c>
      <c r="M491" s="68" t="s">
        <v>12</v>
      </c>
      <c r="N491" s="69">
        <v>211133.49050000001</v>
      </c>
      <c r="O491" s="70">
        <v>1237</v>
      </c>
      <c r="P491" s="71">
        <v>45931</v>
      </c>
    </row>
    <row r="492" spans="1:16" x14ac:dyDescent="0.25">
      <c r="H492" s="65">
        <v>2</v>
      </c>
      <c r="I492" s="66" t="s">
        <v>1642</v>
      </c>
      <c r="J492" s="66" t="s">
        <v>1642</v>
      </c>
      <c r="K492" s="67" t="s">
        <v>1761</v>
      </c>
      <c r="L492" s="66" t="s">
        <v>1642</v>
      </c>
      <c r="M492" s="68" t="s">
        <v>12</v>
      </c>
      <c r="N492" s="69">
        <v>146534.261065</v>
      </c>
      <c r="O492" s="70">
        <v>1237</v>
      </c>
      <c r="P492" s="71">
        <v>45931</v>
      </c>
    </row>
    <row r="493" spans="1:16" x14ac:dyDescent="0.25">
      <c r="B493" s="223"/>
      <c r="H493" s="65">
        <v>2</v>
      </c>
      <c r="I493" s="66" t="s">
        <v>1642</v>
      </c>
      <c r="J493" s="66" t="s">
        <v>1642</v>
      </c>
      <c r="K493" s="67" t="s">
        <v>1761</v>
      </c>
      <c r="L493" s="66" t="s">
        <v>1642</v>
      </c>
      <c r="M493" s="68" t="s">
        <v>12</v>
      </c>
      <c r="N493" s="69">
        <v>187376.74050000001</v>
      </c>
      <c r="O493" s="70">
        <v>1237</v>
      </c>
      <c r="P493" s="71">
        <v>45931</v>
      </c>
    </row>
    <row r="494" spans="1:16" x14ac:dyDescent="0.25">
      <c r="D494" s="105"/>
      <c r="E494" s="376"/>
      <c r="F494" s="377"/>
      <c r="G494" s="127"/>
      <c r="H494" s="65">
        <v>8</v>
      </c>
      <c r="I494" s="66">
        <v>195</v>
      </c>
      <c r="J494" s="66" t="s">
        <v>245</v>
      </c>
      <c r="K494" s="67" t="s">
        <v>1761</v>
      </c>
      <c r="L494" s="68" t="s">
        <v>1763</v>
      </c>
      <c r="M494" s="68" t="s">
        <v>12</v>
      </c>
      <c r="N494" s="69">
        <v>254987.60877500003</v>
      </c>
      <c r="O494" s="70">
        <v>3118</v>
      </c>
      <c r="P494" s="71">
        <v>46357</v>
      </c>
    </row>
    <row r="495" spans="1:16" x14ac:dyDescent="0.25">
      <c r="D495" s="105"/>
      <c r="E495" s="376"/>
      <c r="F495" s="377"/>
      <c r="G495" s="127"/>
      <c r="H495" s="65">
        <v>6</v>
      </c>
      <c r="I495" s="66">
        <v>99</v>
      </c>
      <c r="J495" s="66" t="s">
        <v>1762</v>
      </c>
      <c r="K495" s="67" t="s">
        <v>1761</v>
      </c>
      <c r="L495" s="68" t="s">
        <v>1763</v>
      </c>
      <c r="M495" s="68" t="s">
        <v>12</v>
      </c>
      <c r="N495" s="69">
        <v>243749.16407500001</v>
      </c>
      <c r="O495" s="70">
        <v>2851</v>
      </c>
      <c r="P495" s="71">
        <v>45200</v>
      </c>
    </row>
    <row r="496" spans="1:16" x14ac:dyDescent="0.25">
      <c r="D496" s="105"/>
      <c r="E496" s="376"/>
      <c r="F496" s="377"/>
      <c r="G496" s="127"/>
      <c r="H496" s="65">
        <v>6</v>
      </c>
      <c r="I496" s="66">
        <v>89</v>
      </c>
      <c r="J496" s="66" t="s">
        <v>1764</v>
      </c>
      <c r="K496" s="67" t="s">
        <v>1761</v>
      </c>
      <c r="L496" s="68" t="s">
        <v>1763</v>
      </c>
      <c r="M496" s="68" t="s">
        <v>12</v>
      </c>
      <c r="N496" s="69">
        <v>225113.62536000001</v>
      </c>
      <c r="O496" s="70">
        <v>2956</v>
      </c>
      <c r="P496" s="71">
        <v>46023</v>
      </c>
    </row>
    <row r="497" spans="1:16" x14ac:dyDescent="0.25">
      <c r="D497" s="105"/>
      <c r="E497" s="376"/>
      <c r="F497" s="377"/>
      <c r="G497" s="127"/>
      <c r="H497" s="65">
        <v>6</v>
      </c>
      <c r="I497" s="66">
        <v>188</v>
      </c>
      <c r="J497" s="66" t="s">
        <v>1764</v>
      </c>
      <c r="K497" s="67" t="s">
        <v>1761</v>
      </c>
      <c r="L497" s="68" t="s">
        <v>1763</v>
      </c>
      <c r="M497" s="68" t="s">
        <v>12</v>
      </c>
      <c r="N497" s="69">
        <v>324841.54403000005</v>
      </c>
      <c r="O497" s="70">
        <v>2956</v>
      </c>
      <c r="P497" s="71">
        <v>46023</v>
      </c>
    </row>
    <row r="498" spans="1:16" ht="15.75" thickBot="1" x14ac:dyDescent="0.3"/>
    <row r="499" spans="1:16" ht="45.75" customHeight="1" thickBot="1" x14ac:dyDescent="0.3">
      <c r="A499" s="348" t="s">
        <v>1765</v>
      </c>
      <c r="B499" s="50"/>
      <c r="C499" s="176"/>
      <c r="D499" s="9"/>
      <c r="E499" s="176"/>
      <c r="F499" s="10"/>
    </row>
    <row r="500" spans="1:16" ht="16.5" thickTop="1" thickBot="1" x14ac:dyDescent="0.3">
      <c r="A500" s="11"/>
      <c r="B500" s="12"/>
      <c r="C500" s="176"/>
      <c r="D500" s="9"/>
      <c r="E500" s="176"/>
      <c r="F500" s="10"/>
    </row>
    <row r="501" spans="1:16" ht="45.75" customHeight="1" thickTop="1" thickBot="1" x14ac:dyDescent="0.3">
      <c r="A501" s="349" t="s">
        <v>16</v>
      </c>
      <c r="B501" s="12"/>
      <c r="C501" s="176"/>
      <c r="D501" s="9"/>
      <c r="E501" s="176"/>
      <c r="F501" s="10"/>
      <c r="H501" s="350" t="s">
        <v>17</v>
      </c>
      <c r="I501" s="54"/>
    </row>
    <row r="502" spans="1:16" ht="16.5" thickTop="1" thickBot="1" x14ac:dyDescent="0.3">
      <c r="A502" s="11"/>
      <c r="B502" s="12"/>
      <c r="C502" s="176"/>
      <c r="D502" s="9"/>
      <c r="E502" s="178"/>
      <c r="F502" s="14"/>
    </row>
    <row r="503" spans="1:16" ht="45.75" customHeight="1" thickTop="1" thickBot="1" x14ac:dyDescent="0.3">
      <c r="A503" s="351" t="s">
        <v>2</v>
      </c>
      <c r="B503" s="352" t="s">
        <v>3</v>
      </c>
      <c r="C503" s="353" t="s">
        <v>4</v>
      </c>
      <c r="D503" s="352" t="s">
        <v>5</v>
      </c>
      <c r="E503" s="354" t="s">
        <v>4</v>
      </c>
      <c r="F503" s="355" t="s">
        <v>6</v>
      </c>
      <c r="G503" s="55"/>
      <c r="H503" s="356" t="s">
        <v>18</v>
      </c>
      <c r="I503" s="357" t="s">
        <v>19</v>
      </c>
      <c r="J503" s="358" t="s">
        <v>20</v>
      </c>
      <c r="K503" s="358" t="s">
        <v>21</v>
      </c>
      <c r="L503" s="358" t="s">
        <v>22</v>
      </c>
      <c r="M503" s="358" t="s">
        <v>23</v>
      </c>
      <c r="N503" s="359" t="s">
        <v>6</v>
      </c>
      <c r="O503" s="358" t="s">
        <v>24</v>
      </c>
      <c r="P503" s="360" t="s">
        <v>25</v>
      </c>
    </row>
    <row r="504" spans="1:16" ht="15.75" thickTop="1" x14ac:dyDescent="0.25">
      <c r="A504" s="61" t="s">
        <v>7</v>
      </c>
      <c r="B504" s="61">
        <v>0</v>
      </c>
      <c r="C504" s="62">
        <v>0</v>
      </c>
      <c r="D504" s="63">
        <v>0</v>
      </c>
      <c r="E504" s="62">
        <v>0</v>
      </c>
      <c r="F504" s="64">
        <v>0</v>
      </c>
      <c r="H504" s="65">
        <v>13</v>
      </c>
      <c r="I504" s="66">
        <v>3</v>
      </c>
      <c r="J504" s="66" t="s">
        <v>613</v>
      </c>
      <c r="K504" s="67" t="s">
        <v>1766</v>
      </c>
      <c r="L504" s="68" t="s">
        <v>1767</v>
      </c>
      <c r="M504" s="68" t="s">
        <v>11</v>
      </c>
      <c r="N504" s="69">
        <v>5971.0877599999994</v>
      </c>
      <c r="O504" s="70">
        <v>2003</v>
      </c>
      <c r="P504" s="71">
        <v>43252</v>
      </c>
    </row>
    <row r="505" spans="1:16" x14ac:dyDescent="0.25">
      <c r="A505" s="72" t="s">
        <v>8</v>
      </c>
      <c r="B505" s="72">
        <v>0</v>
      </c>
      <c r="C505" s="73">
        <v>0</v>
      </c>
      <c r="D505" s="74">
        <v>0</v>
      </c>
      <c r="E505" s="73">
        <v>0</v>
      </c>
      <c r="F505" s="75">
        <v>0</v>
      </c>
      <c r="H505" s="361"/>
      <c r="I505" s="362"/>
      <c r="J505" s="362"/>
      <c r="K505" s="363"/>
      <c r="L505" s="364"/>
      <c r="M505" s="364"/>
      <c r="N505" s="365"/>
      <c r="O505" s="366"/>
      <c r="P505" s="367"/>
    </row>
    <row r="506" spans="1:16" x14ac:dyDescent="0.25">
      <c r="A506" s="72" t="s">
        <v>9</v>
      </c>
      <c r="B506" s="76">
        <v>0</v>
      </c>
      <c r="C506" s="73">
        <v>0</v>
      </c>
      <c r="D506" s="77">
        <v>0</v>
      </c>
      <c r="E506" s="73">
        <v>0</v>
      </c>
      <c r="F506" s="75">
        <v>0</v>
      </c>
      <c r="H506" s="194"/>
      <c r="I506" s="195"/>
      <c r="J506" s="195"/>
      <c r="K506" s="196"/>
      <c r="L506" s="197"/>
      <c r="M506" s="197"/>
      <c r="N506" s="370"/>
      <c r="O506" s="199"/>
      <c r="P506" s="200"/>
    </row>
    <row r="507" spans="1:16" x14ac:dyDescent="0.25">
      <c r="A507" s="335" t="s">
        <v>10</v>
      </c>
      <c r="B507" s="368">
        <v>0</v>
      </c>
      <c r="C507" s="337">
        <v>0</v>
      </c>
      <c r="D507" s="369">
        <f>SUM(D504:D506)</f>
        <v>0</v>
      </c>
      <c r="E507" s="339">
        <f>SUM(E504:E506)</f>
        <v>0</v>
      </c>
      <c r="F507" s="340">
        <f>SUM(F504:F506)</f>
        <v>0</v>
      </c>
      <c r="H507" s="194"/>
      <c r="I507" s="195"/>
      <c r="J507" s="195"/>
      <c r="K507" s="196"/>
      <c r="L507" s="197"/>
      <c r="M507" s="197"/>
      <c r="N507" s="370"/>
      <c r="O507" s="199"/>
      <c r="P507" s="200"/>
    </row>
    <row r="508" spans="1:16" x14ac:dyDescent="0.25">
      <c r="A508" s="84"/>
      <c r="B508" s="76"/>
      <c r="C508" s="85"/>
      <c r="D508" s="76"/>
      <c r="E508" s="86"/>
      <c r="F508" s="87"/>
      <c r="G508" s="99"/>
      <c r="H508" s="194"/>
      <c r="I508" s="195"/>
      <c r="J508" s="195"/>
      <c r="K508" s="196"/>
      <c r="L508" s="197"/>
      <c r="M508" s="197"/>
      <c r="N508" s="370"/>
      <c r="O508" s="199"/>
      <c r="P508" s="200"/>
    </row>
    <row r="509" spans="1:16" x14ac:dyDescent="0.25">
      <c r="A509" s="84" t="s">
        <v>11</v>
      </c>
      <c r="B509" s="76">
        <v>1</v>
      </c>
      <c r="C509" s="73">
        <v>1</v>
      </c>
      <c r="D509" s="77">
        <v>13</v>
      </c>
      <c r="E509" s="73">
        <v>1</v>
      </c>
      <c r="F509" s="75">
        <f>N504</f>
        <v>5971.0877599999994</v>
      </c>
      <c r="H509" s="194"/>
      <c r="I509" s="195"/>
      <c r="J509" s="195"/>
      <c r="K509" s="196"/>
      <c r="L509" s="197"/>
      <c r="M509" s="197"/>
      <c r="N509" s="370"/>
      <c r="O509" s="199"/>
      <c r="P509" s="200"/>
    </row>
    <row r="510" spans="1:16" x14ac:dyDescent="0.25">
      <c r="A510" s="84" t="s">
        <v>12</v>
      </c>
      <c r="B510" s="76">
        <v>0</v>
      </c>
      <c r="C510" s="73">
        <v>0</v>
      </c>
      <c r="D510" s="77">
        <v>0</v>
      </c>
      <c r="E510" s="73">
        <v>0</v>
      </c>
      <c r="F510" s="75"/>
      <c r="H510" s="194"/>
      <c r="I510" s="195"/>
      <c r="J510" s="195"/>
      <c r="K510" s="196"/>
      <c r="L510" s="197"/>
      <c r="M510" s="197"/>
      <c r="N510" s="370"/>
      <c r="O510" s="199"/>
      <c r="P510" s="200"/>
    </row>
    <row r="511" spans="1:16" x14ac:dyDescent="0.25">
      <c r="A511" s="335" t="s">
        <v>13</v>
      </c>
      <c r="B511" s="368">
        <v>1</v>
      </c>
      <c r="C511" s="337">
        <f>SUM(C509:C510)</f>
        <v>1</v>
      </c>
      <c r="D511" s="369">
        <v>0</v>
      </c>
      <c r="E511" s="339">
        <v>1</v>
      </c>
      <c r="F511" s="75">
        <f>N504</f>
        <v>5971.0877599999994</v>
      </c>
      <c r="H511" s="194"/>
      <c r="I511" s="195"/>
      <c r="J511" s="195"/>
      <c r="K511" s="196"/>
      <c r="L511" s="197"/>
      <c r="M511" s="197"/>
      <c r="N511" s="370"/>
      <c r="O511" s="199"/>
      <c r="P511" s="200"/>
    </row>
    <row r="512" spans="1:16" x14ac:dyDescent="0.25">
      <c r="A512" s="94"/>
      <c r="B512" s="76"/>
      <c r="C512" s="85"/>
      <c r="D512" s="76"/>
      <c r="E512" s="86"/>
      <c r="F512" s="87"/>
      <c r="H512" s="194"/>
      <c r="I512" s="195"/>
      <c r="J512" s="195"/>
      <c r="K512" s="196"/>
      <c r="L512" s="197"/>
      <c r="M512" s="197"/>
      <c r="N512" s="370"/>
      <c r="O512" s="199"/>
      <c r="P512" s="200"/>
    </row>
    <row r="513" spans="1:16" x14ac:dyDescent="0.25">
      <c r="A513" s="335" t="s">
        <v>33</v>
      </c>
      <c r="B513" s="368">
        <v>1</v>
      </c>
      <c r="C513" s="337">
        <v>1</v>
      </c>
      <c r="D513" s="369">
        <v>13</v>
      </c>
      <c r="E513" s="339">
        <v>1</v>
      </c>
      <c r="F513" s="75">
        <f>N504</f>
        <v>5971.0877599999994</v>
      </c>
      <c r="G513" s="55"/>
      <c r="H513" s="194"/>
      <c r="I513" s="195"/>
      <c r="J513" s="195"/>
      <c r="K513" s="196"/>
      <c r="L513" s="197"/>
      <c r="M513" s="197"/>
      <c r="N513" s="370"/>
      <c r="O513" s="199"/>
      <c r="P513" s="200"/>
    </row>
    <row r="514" spans="1:16" ht="15.75" thickBot="1" x14ac:dyDescent="0.3">
      <c r="B514" s="55"/>
      <c r="C514" s="131"/>
      <c r="D514" s="132"/>
      <c r="E514" s="133"/>
      <c r="F514" s="389"/>
      <c r="G514" s="55"/>
      <c r="H514" s="194"/>
      <c r="I514" s="195"/>
      <c r="J514" s="195"/>
      <c r="K514" s="196"/>
      <c r="L514" s="197"/>
      <c r="M514" s="197"/>
      <c r="N514" s="370"/>
      <c r="O514" s="199"/>
      <c r="P514" s="200"/>
    </row>
    <row r="515" spans="1:16" ht="45.75" customHeight="1" thickBot="1" x14ac:dyDescent="0.3">
      <c r="A515" s="348" t="s">
        <v>1768</v>
      </c>
      <c r="B515" s="50"/>
      <c r="C515" s="176"/>
      <c r="D515" s="9"/>
      <c r="E515" s="176"/>
      <c r="F515" s="10"/>
    </row>
    <row r="516" spans="1:16" ht="16.5" thickTop="1" thickBot="1" x14ac:dyDescent="0.3">
      <c r="A516" s="11"/>
      <c r="B516" s="12"/>
      <c r="C516" s="176"/>
      <c r="D516" s="9"/>
      <c r="E516" s="176"/>
      <c r="F516" s="10"/>
    </row>
    <row r="517" spans="1:16" ht="45.75" customHeight="1" thickTop="1" thickBot="1" x14ac:dyDescent="0.3">
      <c r="A517" s="349" t="s">
        <v>16</v>
      </c>
      <c r="B517" s="12"/>
      <c r="C517" s="176"/>
      <c r="D517" s="9"/>
      <c r="E517" s="176"/>
      <c r="F517" s="10"/>
      <c r="H517" s="350" t="s">
        <v>17</v>
      </c>
      <c r="I517" s="54"/>
    </row>
    <row r="518" spans="1:16" ht="16.5" thickTop="1" thickBot="1" x14ac:dyDescent="0.3">
      <c r="A518" s="11"/>
      <c r="B518" s="12"/>
      <c r="C518" s="176"/>
      <c r="D518" s="9"/>
      <c r="E518" s="178"/>
      <c r="F518" s="14"/>
    </row>
    <row r="519" spans="1:16" ht="45.75" customHeight="1" thickTop="1" thickBot="1" x14ac:dyDescent="0.3">
      <c r="A519" s="351" t="s">
        <v>2</v>
      </c>
      <c r="B519" s="352" t="s">
        <v>3</v>
      </c>
      <c r="C519" s="353" t="s">
        <v>4</v>
      </c>
      <c r="D519" s="352" t="s">
        <v>5</v>
      </c>
      <c r="E519" s="354" t="s">
        <v>4</v>
      </c>
      <c r="F519" s="355" t="s">
        <v>6</v>
      </c>
      <c r="G519" s="55"/>
      <c r="H519" s="356" t="s">
        <v>18</v>
      </c>
      <c r="I519" s="357" t="s">
        <v>19</v>
      </c>
      <c r="J519" s="358" t="s">
        <v>20</v>
      </c>
      <c r="K519" s="358" t="s">
        <v>21</v>
      </c>
      <c r="L519" s="358" t="s">
        <v>22</v>
      </c>
      <c r="M519" s="358" t="s">
        <v>23</v>
      </c>
      <c r="N519" s="359" t="s">
        <v>6</v>
      </c>
      <c r="O519" s="358" t="s">
        <v>24</v>
      </c>
      <c r="P519" s="360" t="s">
        <v>25</v>
      </c>
    </row>
    <row r="520" spans="1:16" ht="27" thickTop="1" x14ac:dyDescent="0.25">
      <c r="A520" s="61" t="s">
        <v>7</v>
      </c>
      <c r="B520" s="61">
        <v>0</v>
      </c>
      <c r="C520" s="62">
        <v>0</v>
      </c>
      <c r="D520" s="63">
        <v>0</v>
      </c>
      <c r="E520" s="62">
        <v>0</v>
      </c>
      <c r="F520" s="64"/>
      <c r="H520" s="96">
        <v>13</v>
      </c>
      <c r="I520" s="66">
        <v>15</v>
      </c>
      <c r="J520" s="66" t="s">
        <v>1541</v>
      </c>
      <c r="K520" s="67" t="s">
        <v>1769</v>
      </c>
      <c r="L520" s="68" t="s">
        <v>1770</v>
      </c>
      <c r="M520" s="68" t="s">
        <v>11</v>
      </c>
      <c r="N520" s="69">
        <v>25810.183850000001</v>
      </c>
      <c r="O520" s="68">
        <v>2005</v>
      </c>
      <c r="P520" s="71">
        <v>43252</v>
      </c>
    </row>
    <row r="521" spans="1:16" x14ac:dyDescent="0.25">
      <c r="A521" s="72" t="s">
        <v>8</v>
      </c>
      <c r="B521" s="72">
        <v>0</v>
      </c>
      <c r="C521" s="73">
        <v>0</v>
      </c>
      <c r="D521" s="74">
        <v>0</v>
      </c>
      <c r="E521" s="73">
        <v>0</v>
      </c>
      <c r="F521" s="75"/>
      <c r="H521" s="361"/>
      <c r="I521" s="362"/>
      <c r="J521" s="362"/>
      <c r="K521" s="363"/>
      <c r="L521" s="364"/>
      <c r="M521" s="364"/>
      <c r="N521" s="365"/>
      <c r="O521" s="366"/>
      <c r="P521" s="367"/>
    </row>
    <row r="522" spans="1:16" x14ac:dyDescent="0.25">
      <c r="A522" s="72" t="s">
        <v>9</v>
      </c>
      <c r="B522" s="76">
        <v>0</v>
      </c>
      <c r="C522" s="73">
        <v>0</v>
      </c>
      <c r="D522" s="77">
        <v>0</v>
      </c>
      <c r="E522" s="73">
        <v>0</v>
      </c>
      <c r="F522" s="75"/>
      <c r="H522" s="194"/>
      <c r="I522" s="195"/>
      <c r="J522" s="195"/>
      <c r="K522" s="196"/>
      <c r="L522" s="197"/>
      <c r="M522" s="197"/>
      <c r="N522" s="370"/>
      <c r="O522" s="199"/>
      <c r="P522" s="200"/>
    </row>
    <row r="523" spans="1:16" x14ac:dyDescent="0.25">
      <c r="A523" s="335" t="s">
        <v>10</v>
      </c>
      <c r="B523" s="368">
        <v>0</v>
      </c>
      <c r="C523" s="337">
        <v>0</v>
      </c>
      <c r="D523" s="369">
        <v>0</v>
      </c>
      <c r="E523" s="339">
        <v>0</v>
      </c>
      <c r="F523" s="340">
        <v>0</v>
      </c>
      <c r="H523" s="194"/>
      <c r="I523" s="195"/>
      <c r="J523" s="195"/>
      <c r="K523" s="196"/>
      <c r="L523" s="197"/>
      <c r="M523" s="197"/>
      <c r="N523" s="370"/>
      <c r="O523" s="199"/>
      <c r="P523" s="200"/>
    </row>
    <row r="524" spans="1:16" x14ac:dyDescent="0.25">
      <c r="A524" s="84"/>
      <c r="B524" s="76"/>
      <c r="C524" s="85"/>
      <c r="D524" s="76"/>
      <c r="E524" s="86"/>
      <c r="F524" s="87"/>
      <c r="G524" s="99"/>
      <c r="H524" s="194"/>
      <c r="I524" s="195"/>
      <c r="J524" s="195"/>
      <c r="K524" s="196"/>
      <c r="L524" s="197"/>
      <c r="M524" s="197"/>
      <c r="N524" s="370"/>
      <c r="O524" s="199"/>
      <c r="P524" s="200"/>
    </row>
    <row r="525" spans="1:16" x14ac:dyDescent="0.25">
      <c r="A525" s="84" t="s">
        <v>11</v>
      </c>
      <c r="B525" s="76">
        <v>1</v>
      </c>
      <c r="C525" s="73">
        <v>1</v>
      </c>
      <c r="D525" s="77">
        <v>13</v>
      </c>
      <c r="E525" s="73">
        <v>1</v>
      </c>
      <c r="F525" s="75">
        <v>25810.18</v>
      </c>
      <c r="H525" s="194"/>
      <c r="I525" s="195"/>
      <c r="J525" s="195"/>
      <c r="K525" s="196"/>
      <c r="L525" s="197"/>
      <c r="M525" s="197"/>
      <c r="N525" s="370"/>
      <c r="O525" s="199"/>
      <c r="P525" s="200"/>
    </row>
    <row r="526" spans="1:16" x14ac:dyDescent="0.25">
      <c r="A526" s="84" t="s">
        <v>12</v>
      </c>
      <c r="B526" s="76">
        <v>0</v>
      </c>
      <c r="C526" s="73">
        <v>0</v>
      </c>
      <c r="D526" s="77">
        <v>0</v>
      </c>
      <c r="E526" s="73">
        <v>0</v>
      </c>
      <c r="F526" s="75">
        <v>0</v>
      </c>
      <c r="H526" s="194"/>
      <c r="I526" s="195"/>
      <c r="J526" s="195"/>
      <c r="K526" s="196"/>
      <c r="L526" s="197"/>
      <c r="M526" s="197"/>
      <c r="N526" s="370"/>
      <c r="O526" s="199"/>
      <c r="P526" s="200"/>
    </row>
    <row r="527" spans="1:16" x14ac:dyDescent="0.25">
      <c r="A527" s="335" t="s">
        <v>13</v>
      </c>
      <c r="B527" s="368">
        <v>1</v>
      </c>
      <c r="C527" s="337">
        <f>SUM(C525:C526)</f>
        <v>1</v>
      </c>
      <c r="D527" s="369">
        <f>SUM(D525:D526)</f>
        <v>13</v>
      </c>
      <c r="E527" s="339">
        <f>SUM(E525:E526)</f>
        <v>1</v>
      </c>
      <c r="F527" s="340">
        <f>SUM(F525:F526)</f>
        <v>25810.18</v>
      </c>
      <c r="H527" s="194"/>
      <c r="I527" s="195"/>
      <c r="J527" s="195"/>
      <c r="K527" s="196"/>
      <c r="L527" s="197"/>
      <c r="M527" s="197"/>
      <c r="N527" s="370"/>
      <c r="O527" s="199"/>
      <c r="P527" s="200"/>
    </row>
    <row r="528" spans="1:16" x14ac:dyDescent="0.25">
      <c r="A528" s="94"/>
      <c r="B528" s="76"/>
      <c r="C528" s="85"/>
      <c r="D528" s="76"/>
      <c r="E528" s="86"/>
      <c r="F528" s="87"/>
      <c r="H528" s="194"/>
      <c r="I528" s="195"/>
      <c r="J528" s="195"/>
      <c r="K528" s="196"/>
      <c r="L528" s="197"/>
      <c r="M528" s="197"/>
      <c r="N528" s="370"/>
      <c r="O528" s="199"/>
      <c r="P528" s="200"/>
    </row>
    <row r="529" spans="1:16" x14ac:dyDescent="0.25">
      <c r="A529" s="335" t="s">
        <v>33</v>
      </c>
      <c r="B529" s="368">
        <v>1</v>
      </c>
      <c r="C529" s="337">
        <v>1</v>
      </c>
      <c r="D529" s="369">
        <v>13</v>
      </c>
      <c r="E529" s="339">
        <v>1</v>
      </c>
      <c r="F529" s="340">
        <f>F527</f>
        <v>25810.18</v>
      </c>
      <c r="G529" s="55"/>
      <c r="H529" s="194"/>
      <c r="I529" s="195"/>
      <c r="J529" s="195"/>
      <c r="K529" s="196"/>
      <c r="L529" s="197"/>
      <c r="M529" s="197"/>
      <c r="N529" s="370"/>
      <c r="O529" s="199"/>
      <c r="P529" s="200"/>
    </row>
    <row r="530" spans="1:16" ht="15.75" thickBot="1" x14ac:dyDescent="0.3">
      <c r="B530" s="55"/>
      <c r="C530" s="131"/>
      <c r="D530" s="132"/>
      <c r="E530" s="133"/>
      <c r="F530" s="389"/>
      <c r="G530" s="55"/>
      <c r="H530" s="194"/>
      <c r="I530" s="195"/>
      <c r="J530" s="195"/>
      <c r="K530" s="196"/>
      <c r="L530" s="197"/>
      <c r="M530" s="197"/>
      <c r="N530" s="370"/>
      <c r="O530" s="199"/>
      <c r="P530" s="200"/>
    </row>
    <row r="531" spans="1:16" ht="45.75" customHeight="1" thickBot="1" x14ac:dyDescent="0.3">
      <c r="A531" s="348" t="s">
        <v>1771</v>
      </c>
      <c r="B531" s="50"/>
      <c r="C531" s="176"/>
      <c r="D531" s="9"/>
      <c r="E531" s="176"/>
      <c r="F531" s="10"/>
    </row>
    <row r="532" spans="1:16" ht="16.5" thickTop="1" thickBot="1" x14ac:dyDescent="0.3">
      <c r="A532" s="11"/>
      <c r="B532" s="12"/>
      <c r="C532" s="176"/>
      <c r="D532" s="9"/>
      <c r="E532" s="176"/>
      <c r="F532" s="10"/>
    </row>
    <row r="533" spans="1:16" ht="45.75" customHeight="1" thickTop="1" thickBot="1" x14ac:dyDescent="0.3">
      <c r="A533" s="349" t="s">
        <v>16</v>
      </c>
      <c r="B533" s="12"/>
      <c r="C533" s="176"/>
      <c r="D533" s="9"/>
      <c r="E533" s="176"/>
      <c r="F533" s="10"/>
      <c r="H533" s="350" t="s">
        <v>17</v>
      </c>
      <c r="I533" s="54"/>
    </row>
    <row r="534" spans="1:16" ht="16.5" thickTop="1" thickBot="1" x14ac:dyDescent="0.3">
      <c r="A534" s="11"/>
      <c r="B534" s="12"/>
      <c r="C534" s="176"/>
      <c r="D534" s="9"/>
      <c r="E534" s="178"/>
      <c r="F534" s="14"/>
    </row>
    <row r="535" spans="1:16" ht="45.75" customHeight="1" thickTop="1" thickBot="1" x14ac:dyDescent="0.3">
      <c r="A535" s="351" t="s">
        <v>2</v>
      </c>
      <c r="B535" s="352" t="s">
        <v>3</v>
      </c>
      <c r="C535" s="353" t="s">
        <v>4</v>
      </c>
      <c r="D535" s="352" t="s">
        <v>5</v>
      </c>
      <c r="E535" s="354" t="s">
        <v>4</v>
      </c>
      <c r="F535" s="355" t="s">
        <v>6</v>
      </c>
      <c r="G535" s="55"/>
      <c r="H535" s="356" t="s">
        <v>18</v>
      </c>
      <c r="I535" s="357" t="s">
        <v>19</v>
      </c>
      <c r="J535" s="358" t="s">
        <v>20</v>
      </c>
      <c r="K535" s="358" t="s">
        <v>21</v>
      </c>
      <c r="L535" s="358" t="s">
        <v>22</v>
      </c>
      <c r="M535" s="358" t="s">
        <v>23</v>
      </c>
      <c r="N535" s="359" t="s">
        <v>6</v>
      </c>
      <c r="O535" s="358" t="s">
        <v>24</v>
      </c>
      <c r="P535" s="360" t="s">
        <v>25</v>
      </c>
    </row>
    <row r="536" spans="1:16" ht="15" customHeight="1" thickTop="1" x14ac:dyDescent="0.25">
      <c r="A536" s="61" t="s">
        <v>7</v>
      </c>
      <c r="B536" s="61">
        <v>0</v>
      </c>
      <c r="C536" s="62">
        <v>0</v>
      </c>
      <c r="D536" s="63">
        <v>0</v>
      </c>
      <c r="E536" s="62">
        <v>0</v>
      </c>
      <c r="F536" s="64"/>
      <c r="H536" s="65">
        <v>10</v>
      </c>
      <c r="I536" s="66">
        <v>106</v>
      </c>
      <c r="J536" s="66" t="s">
        <v>513</v>
      </c>
      <c r="K536" s="67" t="s">
        <v>1772</v>
      </c>
      <c r="L536" s="68" t="s">
        <v>1773</v>
      </c>
      <c r="M536" s="68" t="s">
        <v>11</v>
      </c>
      <c r="N536" s="189">
        <v>54636.726115000005</v>
      </c>
      <c r="O536" s="70">
        <v>2019</v>
      </c>
      <c r="P536" s="71">
        <v>43040</v>
      </c>
    </row>
    <row r="537" spans="1:16" ht="15" customHeight="1" x14ac:dyDescent="0.25">
      <c r="A537" s="72" t="s">
        <v>8</v>
      </c>
      <c r="B537" s="72">
        <v>0</v>
      </c>
      <c r="C537" s="73">
        <v>0</v>
      </c>
      <c r="D537" s="74">
        <v>0</v>
      </c>
      <c r="E537" s="73">
        <v>0</v>
      </c>
      <c r="F537" s="75"/>
      <c r="H537" s="65">
        <v>6</v>
      </c>
      <c r="I537" s="66">
        <v>102</v>
      </c>
      <c r="J537" s="66" t="s">
        <v>1774</v>
      </c>
      <c r="K537" s="67" t="s">
        <v>1772</v>
      </c>
      <c r="L537" s="68" t="s">
        <v>1773</v>
      </c>
      <c r="M537" s="68" t="s">
        <v>11</v>
      </c>
      <c r="N537" s="189">
        <v>28005.840850000001</v>
      </c>
      <c r="O537" s="70">
        <v>3114</v>
      </c>
      <c r="P537" s="71">
        <v>46722</v>
      </c>
    </row>
    <row r="538" spans="1:16" x14ac:dyDescent="0.25">
      <c r="A538" s="72" t="s">
        <v>9</v>
      </c>
      <c r="B538" s="76">
        <v>0</v>
      </c>
      <c r="C538" s="73">
        <v>0</v>
      </c>
      <c r="D538" s="77">
        <v>0</v>
      </c>
      <c r="E538" s="73">
        <v>0</v>
      </c>
      <c r="F538" s="75"/>
      <c r="H538" s="361"/>
      <c r="I538" s="362"/>
      <c r="J538" s="362"/>
      <c r="K538" s="363"/>
      <c r="L538" s="364"/>
      <c r="M538" s="364"/>
      <c r="N538" s="365"/>
      <c r="O538" s="366"/>
      <c r="P538" s="367"/>
    </row>
    <row r="539" spans="1:16" x14ac:dyDescent="0.25">
      <c r="A539" s="335" t="s">
        <v>10</v>
      </c>
      <c r="B539" s="368">
        <v>0</v>
      </c>
      <c r="C539" s="337">
        <v>0</v>
      </c>
      <c r="D539" s="369">
        <v>0</v>
      </c>
      <c r="E539" s="339">
        <v>0</v>
      </c>
      <c r="F539" s="340">
        <v>0</v>
      </c>
      <c r="H539" s="194"/>
      <c r="I539" s="195"/>
      <c r="J539" s="195"/>
      <c r="K539" s="196"/>
      <c r="L539" s="197"/>
      <c r="M539" s="197"/>
      <c r="N539" s="370"/>
      <c r="O539" s="199"/>
      <c r="P539" s="200"/>
    </row>
    <row r="540" spans="1:16" x14ac:dyDescent="0.25">
      <c r="A540" s="84"/>
      <c r="B540" s="76"/>
      <c r="C540" s="85"/>
      <c r="D540" s="76"/>
      <c r="E540" s="86"/>
      <c r="F540" s="87"/>
      <c r="G540" s="99"/>
      <c r="H540" s="194"/>
      <c r="I540" s="195"/>
      <c r="J540" s="195"/>
      <c r="K540" s="196"/>
      <c r="L540" s="197"/>
      <c r="M540" s="197"/>
      <c r="N540" s="370"/>
      <c r="O540" s="199"/>
      <c r="P540" s="200"/>
    </row>
    <row r="541" spans="1:16" x14ac:dyDescent="0.25">
      <c r="A541" s="84" t="s">
        <v>11</v>
      </c>
      <c r="B541" s="76">
        <v>2</v>
      </c>
      <c r="C541" s="73">
        <v>1</v>
      </c>
      <c r="D541" s="77">
        <v>16</v>
      </c>
      <c r="E541" s="73">
        <v>1</v>
      </c>
      <c r="F541" s="75">
        <v>82642.570000000007</v>
      </c>
      <c r="H541" s="194"/>
      <c r="I541" s="195"/>
      <c r="J541" s="195"/>
      <c r="K541" s="196"/>
      <c r="L541" s="197"/>
      <c r="M541" s="197"/>
      <c r="N541" s="370"/>
      <c r="O541" s="199"/>
      <c r="P541" s="200"/>
    </row>
    <row r="542" spans="1:16" x14ac:dyDescent="0.25">
      <c r="A542" s="84" t="s">
        <v>12</v>
      </c>
      <c r="B542" s="76">
        <v>0</v>
      </c>
      <c r="C542" s="73">
        <v>0</v>
      </c>
      <c r="D542" s="77">
        <v>0</v>
      </c>
      <c r="E542" s="73">
        <v>0</v>
      </c>
      <c r="F542" s="75">
        <v>0</v>
      </c>
      <c r="H542" s="194"/>
      <c r="I542" s="195"/>
      <c r="J542" s="195"/>
      <c r="K542" s="196"/>
      <c r="L542" s="197"/>
      <c r="M542" s="197"/>
      <c r="N542" s="370"/>
      <c r="O542" s="199"/>
      <c r="P542" s="200"/>
    </row>
    <row r="543" spans="1:16" x14ac:dyDescent="0.25">
      <c r="A543" s="335" t="s">
        <v>13</v>
      </c>
      <c r="B543" s="368">
        <v>2</v>
      </c>
      <c r="C543" s="337">
        <v>1</v>
      </c>
      <c r="D543" s="369">
        <v>16</v>
      </c>
      <c r="E543" s="339">
        <v>1</v>
      </c>
      <c r="F543" s="340">
        <f>SUM(N536:N537)</f>
        <v>82642.566965000005</v>
      </c>
      <c r="H543" s="194"/>
      <c r="I543" s="195"/>
      <c r="J543" s="195"/>
      <c r="K543" s="196"/>
      <c r="L543" s="197"/>
      <c r="M543" s="197"/>
      <c r="N543" s="370"/>
      <c r="O543" s="199"/>
      <c r="P543" s="200"/>
    </row>
    <row r="544" spans="1:16" x14ac:dyDescent="0.25">
      <c r="A544" s="94"/>
      <c r="B544" s="76"/>
      <c r="C544" s="85"/>
      <c r="D544" s="76"/>
      <c r="E544" s="86"/>
      <c r="F544" s="87"/>
      <c r="H544" s="194"/>
      <c r="I544" s="195"/>
      <c r="J544" s="195"/>
      <c r="K544" s="196"/>
      <c r="L544" s="197"/>
      <c r="M544" s="197"/>
      <c r="N544" s="370"/>
      <c r="O544" s="199"/>
      <c r="P544" s="200"/>
    </row>
    <row r="545" spans="1:16" x14ac:dyDescent="0.25">
      <c r="A545" s="335" t="s">
        <v>33</v>
      </c>
      <c r="B545" s="368">
        <v>2</v>
      </c>
      <c r="C545" s="337">
        <v>1</v>
      </c>
      <c r="D545" s="369">
        <v>16</v>
      </c>
      <c r="E545" s="339">
        <v>1</v>
      </c>
      <c r="F545" s="340">
        <f>F543</f>
        <v>82642.566965000005</v>
      </c>
      <c r="G545" s="55"/>
      <c r="H545" s="194"/>
      <c r="I545" s="195"/>
      <c r="J545" s="195"/>
      <c r="K545" s="196"/>
      <c r="L545" s="197"/>
      <c r="M545" s="197"/>
      <c r="N545" s="370"/>
      <c r="O545" s="199"/>
      <c r="P545" s="200"/>
    </row>
    <row r="546" spans="1:16" x14ac:dyDescent="0.25">
      <c r="B546" s="55"/>
      <c r="C546" s="131"/>
      <c r="D546" s="132"/>
      <c r="E546" s="133"/>
      <c r="F546" s="389"/>
      <c r="G546" s="55"/>
      <c r="H546" s="194"/>
      <c r="I546" s="195"/>
      <c r="J546" s="195"/>
      <c r="K546" s="196"/>
      <c r="L546" s="197"/>
      <c r="M546" s="197"/>
      <c r="N546" s="370"/>
      <c r="O546" s="199"/>
      <c r="P546" s="200"/>
    </row>
    <row r="547" spans="1:16" ht="15.75" thickBot="1" x14ac:dyDescent="0.3"/>
    <row r="548" spans="1:16" ht="45.75" customHeight="1" thickBot="1" x14ac:dyDescent="0.3">
      <c r="A548" s="348" t="s">
        <v>1775</v>
      </c>
      <c r="B548" s="50"/>
      <c r="C548" s="176"/>
      <c r="D548" s="9"/>
      <c r="E548" s="176"/>
      <c r="F548" s="10"/>
    </row>
    <row r="549" spans="1:16" ht="16.5" thickTop="1" thickBot="1" x14ac:dyDescent="0.3">
      <c r="A549" s="11"/>
      <c r="B549" s="12"/>
      <c r="C549" s="176"/>
      <c r="D549" s="9"/>
      <c r="E549" s="176"/>
      <c r="F549" s="10"/>
    </row>
    <row r="550" spans="1:16" ht="45.75" customHeight="1" thickTop="1" thickBot="1" x14ac:dyDescent="0.3">
      <c r="A550" s="349" t="s">
        <v>16</v>
      </c>
      <c r="B550" s="12"/>
      <c r="C550" s="176"/>
      <c r="D550" s="9"/>
      <c r="E550" s="176"/>
      <c r="F550" s="10"/>
      <c r="H550" s="350" t="s">
        <v>17</v>
      </c>
      <c r="I550" s="54"/>
    </row>
    <row r="551" spans="1:16" ht="16.5" thickTop="1" thickBot="1" x14ac:dyDescent="0.3">
      <c r="A551" s="11"/>
      <c r="B551" s="12"/>
      <c r="C551" s="176"/>
      <c r="D551" s="9"/>
      <c r="E551" s="178"/>
      <c r="F551" s="14"/>
    </row>
    <row r="552" spans="1:16" ht="45.75" customHeight="1" thickTop="1" thickBot="1" x14ac:dyDescent="0.3">
      <c r="A552" s="351" t="s">
        <v>2</v>
      </c>
      <c r="B552" s="352" t="s">
        <v>3</v>
      </c>
      <c r="C552" s="353" t="s">
        <v>4</v>
      </c>
      <c r="D552" s="352" t="s">
        <v>5</v>
      </c>
      <c r="E552" s="354" t="s">
        <v>4</v>
      </c>
      <c r="F552" s="355" t="s">
        <v>6</v>
      </c>
      <c r="G552" s="55"/>
      <c r="H552" s="356" t="s">
        <v>18</v>
      </c>
      <c r="I552" s="357" t="s">
        <v>19</v>
      </c>
      <c r="J552" s="358" t="s">
        <v>20</v>
      </c>
      <c r="K552" s="358" t="s">
        <v>21</v>
      </c>
      <c r="L552" s="358" t="s">
        <v>22</v>
      </c>
      <c r="M552" s="358" t="s">
        <v>23</v>
      </c>
      <c r="N552" s="359" t="s">
        <v>6</v>
      </c>
      <c r="O552" s="358" t="s">
        <v>24</v>
      </c>
      <c r="P552" s="360" t="s">
        <v>25</v>
      </c>
    </row>
    <row r="553" spans="1:16" ht="15" customHeight="1" thickTop="1" x14ac:dyDescent="0.25">
      <c r="A553" s="61" t="s">
        <v>7</v>
      </c>
      <c r="B553" s="61">
        <v>0</v>
      </c>
      <c r="C553" s="62">
        <v>0</v>
      </c>
      <c r="D553" s="63">
        <v>0</v>
      </c>
      <c r="E553" s="62">
        <v>0</v>
      </c>
      <c r="F553" s="64">
        <v>0</v>
      </c>
      <c r="H553" s="65">
        <v>20</v>
      </c>
      <c r="I553" s="66">
        <v>450</v>
      </c>
      <c r="J553" s="66" t="s">
        <v>1776</v>
      </c>
      <c r="K553" s="67" t="s">
        <v>1777</v>
      </c>
      <c r="L553" s="68" t="s">
        <v>1778</v>
      </c>
      <c r="M553" s="68" t="s">
        <v>11</v>
      </c>
      <c r="N553" s="69">
        <v>151565.20427500003</v>
      </c>
      <c r="O553" s="70">
        <v>2016</v>
      </c>
      <c r="P553" s="71">
        <v>42675</v>
      </c>
    </row>
    <row r="554" spans="1:16" ht="15" customHeight="1" x14ac:dyDescent="0.25">
      <c r="A554" s="72" t="s">
        <v>8</v>
      </c>
      <c r="B554" s="72">
        <v>0</v>
      </c>
      <c r="C554" s="73">
        <v>0</v>
      </c>
      <c r="D554" s="74">
        <v>0</v>
      </c>
      <c r="E554" s="73">
        <v>0</v>
      </c>
      <c r="F554" s="75">
        <v>0</v>
      </c>
      <c r="H554" s="361"/>
      <c r="I554" s="362"/>
      <c r="J554" s="362"/>
      <c r="K554" s="363"/>
      <c r="L554" s="364"/>
      <c r="M554" s="364"/>
      <c r="N554" s="365"/>
      <c r="O554" s="366"/>
      <c r="P554" s="367"/>
    </row>
    <row r="555" spans="1:16" ht="15" customHeight="1" x14ac:dyDescent="0.25">
      <c r="A555" s="72" t="s">
        <v>9</v>
      </c>
      <c r="B555" s="76">
        <v>0</v>
      </c>
      <c r="C555" s="73">
        <v>0</v>
      </c>
      <c r="D555" s="77">
        <v>0</v>
      </c>
      <c r="E555" s="73">
        <v>0</v>
      </c>
      <c r="F555" s="75">
        <v>0</v>
      </c>
      <c r="H555" s="194"/>
      <c r="I555" s="195"/>
      <c r="J555" s="195"/>
      <c r="K555" s="196"/>
      <c r="L555" s="197"/>
      <c r="M555" s="197"/>
      <c r="N555" s="370"/>
      <c r="O555" s="199"/>
      <c r="P555" s="200"/>
    </row>
    <row r="556" spans="1:16" ht="15" customHeight="1" x14ac:dyDescent="0.25">
      <c r="A556" s="335" t="s">
        <v>10</v>
      </c>
      <c r="B556" s="368">
        <v>0</v>
      </c>
      <c r="C556" s="337">
        <v>0</v>
      </c>
      <c r="D556" s="369">
        <v>0</v>
      </c>
      <c r="E556" s="339">
        <v>0</v>
      </c>
      <c r="F556" s="340">
        <v>0</v>
      </c>
      <c r="H556" s="194"/>
      <c r="I556" s="195"/>
      <c r="J556" s="195"/>
      <c r="K556" s="196"/>
      <c r="L556" s="197"/>
      <c r="M556" s="197"/>
      <c r="N556" s="370"/>
      <c r="O556" s="199"/>
      <c r="P556" s="200"/>
    </row>
    <row r="557" spans="1:16" ht="15" customHeight="1" x14ac:dyDescent="0.25">
      <c r="A557" s="84"/>
      <c r="B557" s="76"/>
      <c r="C557" s="85"/>
      <c r="D557" s="76"/>
      <c r="E557" s="86"/>
      <c r="F557" s="87"/>
      <c r="G557" s="99"/>
      <c r="H557" s="194"/>
      <c r="I557" s="195"/>
      <c r="J557" s="195"/>
      <c r="K557" s="196"/>
      <c r="L557" s="197"/>
      <c r="M557" s="197"/>
      <c r="N557" s="370"/>
      <c r="O557" s="199"/>
      <c r="P557" s="200"/>
    </row>
    <row r="558" spans="1:16" ht="15" customHeight="1" x14ac:dyDescent="0.25">
      <c r="A558" s="84" t="s">
        <v>11</v>
      </c>
      <c r="B558" s="76">
        <v>1</v>
      </c>
      <c r="C558" s="73">
        <v>1</v>
      </c>
      <c r="D558" s="77">
        <v>20</v>
      </c>
      <c r="E558" s="73">
        <v>1</v>
      </c>
      <c r="F558" s="75">
        <f>N553</f>
        <v>151565.20427500003</v>
      </c>
      <c r="H558" s="194"/>
      <c r="I558" s="195"/>
      <c r="J558" s="195"/>
      <c r="K558" s="196"/>
      <c r="L558" s="197"/>
      <c r="M558" s="197"/>
      <c r="N558" s="370"/>
      <c r="O558" s="199"/>
      <c r="P558" s="200"/>
    </row>
    <row r="559" spans="1:16" ht="15" customHeight="1" x14ac:dyDescent="0.25">
      <c r="A559" s="84" t="s">
        <v>12</v>
      </c>
      <c r="B559" s="76">
        <v>0</v>
      </c>
      <c r="C559" s="73">
        <v>0</v>
      </c>
      <c r="D559" s="77">
        <v>0</v>
      </c>
      <c r="E559" s="73">
        <v>0</v>
      </c>
      <c r="F559" s="75"/>
      <c r="H559" s="194"/>
      <c r="I559" s="195"/>
      <c r="J559" s="195"/>
      <c r="K559" s="196"/>
      <c r="L559" s="197"/>
      <c r="M559" s="197"/>
      <c r="N559" s="370"/>
      <c r="O559" s="199"/>
      <c r="P559" s="200"/>
    </row>
    <row r="560" spans="1:16" ht="15" customHeight="1" x14ac:dyDescent="0.25">
      <c r="A560" s="335" t="s">
        <v>13</v>
      </c>
      <c r="B560" s="368">
        <v>1</v>
      </c>
      <c r="C560" s="337">
        <f>SUM(C558:C559)</f>
        <v>1</v>
      </c>
      <c r="D560" s="369">
        <f>SUM(D558:D559)</f>
        <v>20</v>
      </c>
      <c r="E560" s="339">
        <f>SUM(E558:E559)</f>
        <v>1</v>
      </c>
      <c r="F560" s="75">
        <f>N553</f>
        <v>151565.20427500003</v>
      </c>
      <c r="H560" s="194"/>
      <c r="I560" s="195"/>
      <c r="J560" s="195"/>
      <c r="K560" s="196"/>
      <c r="L560" s="197"/>
      <c r="M560" s="197"/>
      <c r="N560" s="370"/>
      <c r="O560" s="199"/>
      <c r="P560" s="200"/>
    </row>
    <row r="561" spans="1:16" ht="15" customHeight="1" x14ac:dyDescent="0.25">
      <c r="A561" s="94"/>
      <c r="B561" s="76"/>
      <c r="C561" s="85"/>
      <c r="D561" s="76"/>
      <c r="E561" s="86"/>
      <c r="F561" s="87"/>
      <c r="H561" s="194"/>
      <c r="I561" s="195"/>
      <c r="J561" s="195"/>
      <c r="K561" s="196"/>
      <c r="L561" s="197"/>
      <c r="M561" s="197"/>
      <c r="N561" s="370"/>
      <c r="O561" s="199"/>
      <c r="P561" s="200"/>
    </row>
    <row r="562" spans="1:16" ht="15" customHeight="1" x14ac:dyDescent="0.25">
      <c r="A562" s="335" t="s">
        <v>33</v>
      </c>
      <c r="B562" s="368">
        <v>1</v>
      </c>
      <c r="C562" s="337">
        <v>1</v>
      </c>
      <c r="D562" s="369">
        <v>20</v>
      </c>
      <c r="E562" s="339">
        <v>1</v>
      </c>
      <c r="F562" s="340">
        <f>N553</f>
        <v>151565.20427500003</v>
      </c>
      <c r="G562" s="55"/>
      <c r="H562" s="194"/>
      <c r="I562" s="195"/>
      <c r="J562" s="195"/>
      <c r="K562" s="196"/>
      <c r="L562" s="197"/>
      <c r="M562" s="197"/>
      <c r="N562" s="370"/>
      <c r="O562" s="199"/>
      <c r="P562" s="200"/>
    </row>
    <row r="563" spans="1:16" ht="15" customHeight="1" x14ac:dyDescent="0.25"/>
    <row r="564" spans="1:16" ht="15" customHeight="1" x14ac:dyDescent="0.25"/>
    <row r="565" spans="1:16" ht="15" customHeight="1" thickBot="1" x14ac:dyDescent="0.3">
      <c r="D565" s="105"/>
      <c r="E565" s="376"/>
      <c r="F565" s="377"/>
      <c r="G565" s="127"/>
      <c r="H565" s="128"/>
      <c r="I565" s="90"/>
    </row>
    <row r="566" spans="1:16" ht="45.75" customHeight="1" thickBot="1" x14ac:dyDescent="0.3">
      <c r="A566" s="348" t="s">
        <v>1779</v>
      </c>
      <c r="B566" s="50"/>
      <c r="C566" s="176"/>
      <c r="D566" s="9"/>
      <c r="E566" s="176"/>
      <c r="F566" s="10"/>
    </row>
    <row r="567" spans="1:16" ht="15" customHeight="1" thickTop="1" thickBot="1" x14ac:dyDescent="0.3">
      <c r="A567" s="11"/>
      <c r="B567" s="12"/>
      <c r="C567" s="176"/>
      <c r="D567" s="9"/>
      <c r="E567" s="176"/>
      <c r="F567" s="10"/>
    </row>
    <row r="568" spans="1:16" ht="45.75" customHeight="1" thickTop="1" thickBot="1" x14ac:dyDescent="0.3">
      <c r="A568" s="349" t="s">
        <v>16</v>
      </c>
      <c r="B568" s="12"/>
      <c r="C568" s="176"/>
      <c r="D568" s="9"/>
      <c r="E568" s="176"/>
      <c r="F568" s="10"/>
      <c r="H568" s="350" t="s">
        <v>17</v>
      </c>
      <c r="I568" s="54"/>
    </row>
    <row r="569" spans="1:16" ht="15" customHeight="1" thickTop="1" thickBot="1" x14ac:dyDescent="0.3">
      <c r="A569" s="11"/>
      <c r="B569" s="12"/>
      <c r="C569" s="176"/>
      <c r="D569" s="9"/>
      <c r="E569" s="178"/>
      <c r="F569" s="14"/>
    </row>
    <row r="570" spans="1:16" ht="45.75" customHeight="1" thickTop="1" thickBot="1" x14ac:dyDescent="0.3">
      <c r="A570" s="351" t="s">
        <v>2</v>
      </c>
      <c r="B570" s="352" t="s">
        <v>3</v>
      </c>
      <c r="C570" s="353" t="s">
        <v>4</v>
      </c>
      <c r="D570" s="352" t="s">
        <v>5</v>
      </c>
      <c r="E570" s="354" t="s">
        <v>4</v>
      </c>
      <c r="F570" s="355" t="s">
        <v>6</v>
      </c>
      <c r="G570" s="55"/>
      <c r="H570" s="356" t="s">
        <v>18</v>
      </c>
      <c r="I570" s="357" t="s">
        <v>19</v>
      </c>
      <c r="J570" s="358" t="s">
        <v>20</v>
      </c>
      <c r="K570" s="358" t="s">
        <v>21</v>
      </c>
      <c r="L570" s="358" t="s">
        <v>22</v>
      </c>
      <c r="M570" s="358" t="s">
        <v>23</v>
      </c>
      <c r="N570" s="359" t="s">
        <v>6</v>
      </c>
      <c r="O570" s="358" t="s">
        <v>24</v>
      </c>
      <c r="P570" s="360" t="s">
        <v>25</v>
      </c>
    </row>
    <row r="571" spans="1:16" ht="15" customHeight="1" thickTop="1" x14ac:dyDescent="0.25">
      <c r="A571" s="61" t="s">
        <v>7</v>
      </c>
      <c r="B571" s="61">
        <v>0</v>
      </c>
      <c r="C571" s="62">
        <v>0</v>
      </c>
      <c r="D571" s="63">
        <v>0</v>
      </c>
      <c r="E571" s="62">
        <v>0</v>
      </c>
      <c r="F571" s="64"/>
      <c r="H571" s="65">
        <v>6</v>
      </c>
      <c r="I571" s="66">
        <v>474</v>
      </c>
      <c r="J571" s="66" t="s">
        <v>1780</v>
      </c>
      <c r="K571" s="67" t="s">
        <v>1781</v>
      </c>
      <c r="L571" s="68" t="s">
        <v>1782</v>
      </c>
      <c r="M571" s="68" t="s">
        <v>11</v>
      </c>
      <c r="N571" s="69">
        <v>48806.158719999999</v>
      </c>
      <c r="O571" s="70">
        <v>3116</v>
      </c>
      <c r="P571" s="71">
        <v>46388</v>
      </c>
    </row>
    <row r="572" spans="1:16" ht="15" customHeight="1" x14ac:dyDescent="0.25">
      <c r="A572" s="72" t="s">
        <v>8</v>
      </c>
      <c r="B572" s="72">
        <v>0</v>
      </c>
      <c r="C572" s="73">
        <v>0</v>
      </c>
      <c r="D572" s="74">
        <v>0</v>
      </c>
      <c r="E572" s="73">
        <v>0</v>
      </c>
      <c r="F572" s="75"/>
      <c r="H572" s="361"/>
      <c r="I572" s="362"/>
      <c r="J572" s="362"/>
      <c r="K572" s="363"/>
      <c r="L572" s="364"/>
      <c r="M572" s="364"/>
      <c r="N572" s="365"/>
      <c r="O572" s="366"/>
      <c r="P572" s="367"/>
    </row>
    <row r="573" spans="1:16" ht="15" customHeight="1" x14ac:dyDescent="0.25">
      <c r="A573" s="72" t="s">
        <v>9</v>
      </c>
      <c r="B573" s="76">
        <v>0</v>
      </c>
      <c r="C573" s="113">
        <v>0</v>
      </c>
      <c r="D573" s="77">
        <v>0</v>
      </c>
      <c r="E573" s="73">
        <v>0</v>
      </c>
      <c r="F573" s="75"/>
      <c r="H573" s="194"/>
      <c r="I573" s="195"/>
      <c r="J573" s="195"/>
      <c r="K573" s="196"/>
      <c r="L573" s="197"/>
      <c r="M573" s="197"/>
      <c r="N573" s="370"/>
      <c r="O573" s="199"/>
      <c r="P573" s="200"/>
    </row>
    <row r="574" spans="1:16" ht="15" customHeight="1" x14ac:dyDescent="0.25">
      <c r="A574" s="335" t="s">
        <v>10</v>
      </c>
      <c r="B574" s="368">
        <v>0</v>
      </c>
      <c r="C574" s="337">
        <v>0</v>
      </c>
      <c r="D574" s="369">
        <v>0</v>
      </c>
      <c r="E574" s="339">
        <v>0</v>
      </c>
      <c r="F574" s="340"/>
      <c r="H574" s="194"/>
      <c r="I574" s="195"/>
      <c r="J574" s="195"/>
      <c r="K574" s="196"/>
      <c r="L574" s="197"/>
      <c r="M574" s="197"/>
      <c r="N574" s="370"/>
      <c r="O574" s="199"/>
      <c r="P574" s="200"/>
    </row>
    <row r="575" spans="1:16" ht="15" customHeight="1" x14ac:dyDescent="0.25">
      <c r="A575" s="84"/>
      <c r="B575" s="76"/>
      <c r="C575" s="85"/>
      <c r="D575" s="76"/>
      <c r="E575" s="86"/>
      <c r="F575" s="87"/>
      <c r="G575" s="99"/>
      <c r="H575" s="194"/>
      <c r="I575" s="195"/>
      <c r="J575" s="195"/>
      <c r="K575" s="196"/>
      <c r="L575" s="197"/>
      <c r="M575" s="197"/>
      <c r="N575" s="370"/>
      <c r="O575" s="199"/>
      <c r="P575" s="200"/>
    </row>
    <row r="576" spans="1:16" ht="15" customHeight="1" x14ac:dyDescent="0.25">
      <c r="A576" s="84" t="s">
        <v>11</v>
      </c>
      <c r="B576" s="76">
        <v>1</v>
      </c>
      <c r="C576" s="73">
        <v>1</v>
      </c>
      <c r="D576" s="77">
        <v>6</v>
      </c>
      <c r="E576" s="73">
        <v>1</v>
      </c>
      <c r="F576" s="75">
        <f>N571</f>
        <v>48806.158719999999</v>
      </c>
      <c r="H576" s="194"/>
      <c r="I576" s="195"/>
      <c r="J576" s="195"/>
      <c r="K576" s="196"/>
      <c r="L576" s="197"/>
      <c r="M576" s="197"/>
      <c r="N576" s="370"/>
      <c r="O576" s="199"/>
      <c r="P576" s="200"/>
    </row>
    <row r="577" spans="1:16" ht="15" customHeight="1" x14ac:dyDescent="0.25">
      <c r="A577" s="84" t="s">
        <v>12</v>
      </c>
      <c r="B577" s="76">
        <v>0</v>
      </c>
      <c r="C577" s="73">
        <v>0</v>
      </c>
      <c r="D577" s="77">
        <v>0</v>
      </c>
      <c r="E577" s="73"/>
      <c r="F577" s="75"/>
      <c r="H577" s="194"/>
      <c r="I577" s="195"/>
      <c r="J577" s="195"/>
      <c r="K577" s="196"/>
      <c r="L577" s="197"/>
      <c r="M577" s="197"/>
      <c r="N577" s="370"/>
      <c r="O577" s="199"/>
      <c r="P577" s="200"/>
    </row>
    <row r="578" spans="1:16" ht="15" customHeight="1" x14ac:dyDescent="0.25">
      <c r="A578" s="335" t="s">
        <v>13</v>
      </c>
      <c r="B578" s="368">
        <v>1</v>
      </c>
      <c r="C578" s="337">
        <v>1</v>
      </c>
      <c r="D578" s="369">
        <v>6</v>
      </c>
      <c r="E578" s="339">
        <v>1</v>
      </c>
      <c r="F578" s="340">
        <f>N571</f>
        <v>48806.158719999999</v>
      </c>
      <c r="H578" s="194"/>
      <c r="I578" s="195"/>
      <c r="J578" s="195"/>
      <c r="K578" s="196"/>
      <c r="L578" s="197"/>
      <c r="M578" s="197"/>
      <c r="N578" s="370"/>
      <c r="O578" s="199"/>
      <c r="P578" s="200"/>
    </row>
    <row r="579" spans="1:16" ht="15" customHeight="1" x14ac:dyDescent="0.25">
      <c r="A579" s="94"/>
      <c r="B579" s="76"/>
      <c r="C579" s="85"/>
      <c r="D579" s="76"/>
      <c r="E579" s="86"/>
      <c r="F579" s="87"/>
      <c r="H579" s="194"/>
      <c r="I579" s="195"/>
      <c r="J579" s="195"/>
      <c r="K579" s="196"/>
      <c r="L579" s="197"/>
      <c r="M579" s="197"/>
      <c r="N579" s="370"/>
      <c r="O579" s="199"/>
      <c r="P579" s="200"/>
    </row>
    <row r="580" spans="1:16" ht="15" customHeight="1" x14ac:dyDescent="0.25">
      <c r="A580" s="335" t="s">
        <v>33</v>
      </c>
      <c r="B580" s="368">
        <v>1</v>
      </c>
      <c r="C580" s="337">
        <v>1</v>
      </c>
      <c r="D580" s="369">
        <v>6</v>
      </c>
      <c r="E580" s="339">
        <v>1</v>
      </c>
      <c r="F580" s="340">
        <f>N571</f>
        <v>48806.158719999999</v>
      </c>
      <c r="G580" s="55"/>
      <c r="H580" s="194"/>
      <c r="I580" s="195"/>
      <c r="J580" s="195"/>
      <c r="K580" s="196"/>
      <c r="L580" s="197"/>
      <c r="M580" s="197"/>
      <c r="N580" s="370"/>
      <c r="O580" s="199"/>
      <c r="P580" s="200"/>
    </row>
    <row r="581" spans="1:16" ht="15" customHeight="1" thickBot="1" x14ac:dyDescent="0.3"/>
    <row r="582" spans="1:16" ht="45.75" customHeight="1" thickBot="1" x14ac:dyDescent="0.3">
      <c r="A582" s="348" t="s">
        <v>1783</v>
      </c>
      <c r="B582" s="50"/>
      <c r="C582" s="176"/>
      <c r="D582" s="9"/>
      <c r="E582" s="176"/>
      <c r="F582" s="10"/>
    </row>
    <row r="583" spans="1:16" ht="15" customHeight="1" thickTop="1" thickBot="1" x14ac:dyDescent="0.3">
      <c r="A583" s="11"/>
      <c r="B583" s="12"/>
      <c r="C583" s="176"/>
      <c r="D583" s="9"/>
      <c r="E583" s="176"/>
      <c r="F583" s="10"/>
    </row>
    <row r="584" spans="1:16" ht="45.75" customHeight="1" thickTop="1" thickBot="1" x14ac:dyDescent="0.3">
      <c r="A584" s="349" t="s">
        <v>16</v>
      </c>
      <c r="B584" s="12"/>
      <c r="C584" s="176"/>
      <c r="D584" s="9"/>
      <c r="E584" s="176"/>
      <c r="F584" s="10"/>
      <c r="H584" s="350" t="s">
        <v>17</v>
      </c>
      <c r="I584" s="54"/>
    </row>
    <row r="585" spans="1:16" ht="15" customHeight="1" thickTop="1" thickBot="1" x14ac:dyDescent="0.3">
      <c r="A585" s="11"/>
      <c r="B585" s="12"/>
      <c r="C585" s="176"/>
      <c r="D585" s="9"/>
      <c r="E585" s="178"/>
      <c r="F585" s="14"/>
    </row>
    <row r="586" spans="1:16" ht="45.75" customHeight="1" thickTop="1" thickBot="1" x14ac:dyDescent="0.3">
      <c r="A586" s="351" t="s">
        <v>2</v>
      </c>
      <c r="B586" s="352" t="s">
        <v>3</v>
      </c>
      <c r="C586" s="353" t="s">
        <v>4</v>
      </c>
      <c r="D586" s="352" t="s">
        <v>5</v>
      </c>
      <c r="E586" s="354" t="s">
        <v>4</v>
      </c>
      <c r="F586" s="355" t="s">
        <v>6</v>
      </c>
      <c r="G586" s="55"/>
      <c r="H586" s="356" t="s">
        <v>18</v>
      </c>
      <c r="I586" s="357" t="s">
        <v>19</v>
      </c>
      <c r="J586" s="358" t="s">
        <v>20</v>
      </c>
      <c r="K586" s="358" t="s">
        <v>21</v>
      </c>
      <c r="L586" s="358" t="s">
        <v>22</v>
      </c>
      <c r="M586" s="358" t="s">
        <v>23</v>
      </c>
      <c r="N586" s="359" t="s">
        <v>6</v>
      </c>
      <c r="O586" s="358" t="s">
        <v>24</v>
      </c>
      <c r="P586" s="360" t="s">
        <v>25</v>
      </c>
    </row>
    <row r="587" spans="1:16" ht="15" customHeight="1" thickTop="1" x14ac:dyDescent="0.25">
      <c r="A587" s="61" t="s">
        <v>7</v>
      </c>
      <c r="B587" s="61">
        <v>0</v>
      </c>
      <c r="C587" s="62">
        <v>0</v>
      </c>
      <c r="D587" s="63">
        <v>0</v>
      </c>
      <c r="E587" s="62">
        <v>0</v>
      </c>
      <c r="F587" s="64"/>
      <c r="H587" s="65">
        <v>21</v>
      </c>
      <c r="I587" s="66">
        <v>47</v>
      </c>
      <c r="J587" s="66" t="s">
        <v>1784</v>
      </c>
      <c r="K587" s="67" t="s">
        <v>1785</v>
      </c>
      <c r="L587" s="68" t="s">
        <v>1786</v>
      </c>
      <c r="M587" s="68" t="s">
        <v>11</v>
      </c>
      <c r="N587" s="69">
        <v>206311.77747500001</v>
      </c>
      <c r="O587" s="70">
        <v>1839</v>
      </c>
      <c r="P587" s="71">
        <v>41974</v>
      </c>
    </row>
    <row r="588" spans="1:16" ht="15" customHeight="1" x14ac:dyDescent="0.25">
      <c r="A588" s="72" t="s">
        <v>8</v>
      </c>
      <c r="B588" s="72">
        <v>0</v>
      </c>
      <c r="C588" s="73">
        <v>0</v>
      </c>
      <c r="D588" s="74">
        <v>0</v>
      </c>
      <c r="E588" s="73">
        <v>0</v>
      </c>
      <c r="F588" s="75"/>
      <c r="H588" s="361"/>
      <c r="I588" s="362"/>
      <c r="J588" s="362"/>
      <c r="K588" s="363"/>
      <c r="L588" s="364"/>
      <c r="M588" s="364"/>
      <c r="N588" s="365"/>
      <c r="O588" s="366"/>
      <c r="P588" s="367"/>
    </row>
    <row r="589" spans="1:16" ht="15" customHeight="1" x14ac:dyDescent="0.25">
      <c r="A589" s="72" t="s">
        <v>9</v>
      </c>
      <c r="B589" s="72">
        <v>0</v>
      </c>
      <c r="C589" s="73">
        <v>0</v>
      </c>
      <c r="D589" s="77">
        <v>0</v>
      </c>
      <c r="E589" s="73">
        <v>0</v>
      </c>
      <c r="F589" s="75"/>
      <c r="H589" s="194"/>
      <c r="I589" s="195"/>
      <c r="J589" s="195"/>
      <c r="K589" s="196"/>
      <c r="L589" s="197"/>
      <c r="M589" s="197"/>
      <c r="N589" s="370"/>
      <c r="O589" s="199"/>
      <c r="P589" s="200"/>
    </row>
    <row r="590" spans="1:16" ht="15" customHeight="1" x14ac:dyDescent="0.25">
      <c r="A590" s="335" t="s">
        <v>10</v>
      </c>
      <c r="B590" s="72">
        <v>0</v>
      </c>
      <c r="C590" s="337">
        <v>0</v>
      </c>
      <c r="D590" s="369">
        <v>0</v>
      </c>
      <c r="E590" s="339">
        <v>0</v>
      </c>
      <c r="F590" s="340">
        <v>0</v>
      </c>
      <c r="H590" s="194"/>
      <c r="I590" s="195"/>
      <c r="J590" s="195"/>
      <c r="K590" s="196"/>
      <c r="L590" s="197"/>
      <c r="M590" s="197"/>
      <c r="N590" s="370"/>
      <c r="O590" s="199"/>
      <c r="P590" s="200"/>
    </row>
    <row r="591" spans="1:16" ht="15" customHeight="1" x14ac:dyDescent="0.25">
      <c r="A591" s="84"/>
      <c r="B591" s="76"/>
      <c r="C591" s="85"/>
      <c r="D591" s="76"/>
      <c r="E591" s="86"/>
      <c r="F591" s="87"/>
      <c r="G591" s="99"/>
      <c r="H591" s="194"/>
      <c r="I591" s="195"/>
      <c r="J591" s="195"/>
      <c r="K591" s="196"/>
      <c r="L591" s="197"/>
      <c r="M591" s="197"/>
      <c r="N591" s="370"/>
      <c r="O591" s="199"/>
      <c r="P591" s="200"/>
    </row>
    <row r="592" spans="1:16" ht="15" customHeight="1" x14ac:dyDescent="0.25">
      <c r="A592" s="84" t="s">
        <v>11</v>
      </c>
      <c r="B592" s="76">
        <v>1</v>
      </c>
      <c r="C592" s="73">
        <v>1</v>
      </c>
      <c r="D592" s="77">
        <v>21</v>
      </c>
      <c r="E592" s="73">
        <v>1</v>
      </c>
      <c r="F592" s="75">
        <f>N587</f>
        <v>206311.77747500001</v>
      </c>
      <c r="H592" s="194"/>
      <c r="I592" s="195"/>
      <c r="J592" s="195"/>
      <c r="K592" s="196"/>
      <c r="L592" s="197"/>
      <c r="M592" s="197"/>
      <c r="N592" s="370"/>
      <c r="O592" s="199"/>
      <c r="P592" s="200"/>
    </row>
    <row r="593" spans="1:16" ht="15" customHeight="1" x14ac:dyDescent="0.25">
      <c r="A593" s="84" t="s">
        <v>12</v>
      </c>
      <c r="B593" s="76">
        <v>0</v>
      </c>
      <c r="C593" s="73"/>
      <c r="D593" s="77">
        <v>0</v>
      </c>
      <c r="E593" s="73">
        <v>0</v>
      </c>
      <c r="F593" s="75"/>
      <c r="H593" s="194"/>
      <c r="I593" s="195"/>
      <c r="J593" s="195"/>
      <c r="K593" s="196"/>
      <c r="L593" s="197"/>
      <c r="M593" s="197"/>
      <c r="N593" s="370"/>
      <c r="O593" s="199"/>
      <c r="P593" s="200"/>
    </row>
    <row r="594" spans="1:16" ht="15" customHeight="1" x14ac:dyDescent="0.25">
      <c r="A594" s="335" t="s">
        <v>13</v>
      </c>
      <c r="B594" s="368">
        <v>0</v>
      </c>
      <c r="C594" s="337">
        <v>1</v>
      </c>
      <c r="D594" s="369">
        <v>21</v>
      </c>
      <c r="E594" s="339">
        <v>1</v>
      </c>
      <c r="F594" s="340">
        <f>N587</f>
        <v>206311.77747500001</v>
      </c>
      <c r="H594" s="194"/>
      <c r="I594" s="195"/>
      <c r="J594" s="195"/>
      <c r="K594" s="196"/>
      <c r="L594" s="197"/>
      <c r="M594" s="197"/>
      <c r="N594" s="370"/>
      <c r="O594" s="199"/>
      <c r="P594" s="200"/>
    </row>
    <row r="595" spans="1:16" ht="15" customHeight="1" x14ac:dyDescent="0.25">
      <c r="A595" s="94"/>
      <c r="B595" s="76"/>
      <c r="C595" s="85"/>
      <c r="D595" s="76"/>
      <c r="E595" s="86"/>
      <c r="F595" s="87"/>
      <c r="H595" s="194"/>
      <c r="I595" s="195"/>
      <c r="J595" s="195"/>
      <c r="K595" s="196"/>
      <c r="L595" s="197"/>
      <c r="M595" s="197"/>
      <c r="N595" s="370"/>
      <c r="O595" s="199"/>
      <c r="P595" s="200"/>
    </row>
    <row r="596" spans="1:16" ht="15" customHeight="1" x14ac:dyDescent="0.25">
      <c r="A596" s="335" t="s">
        <v>33</v>
      </c>
      <c r="B596" s="368">
        <v>1</v>
      </c>
      <c r="C596" s="337">
        <v>1</v>
      </c>
      <c r="D596" s="369">
        <v>21</v>
      </c>
      <c r="E596" s="339">
        <v>1</v>
      </c>
      <c r="F596" s="340">
        <f>N587</f>
        <v>206311.77747500001</v>
      </c>
      <c r="G596" s="55"/>
      <c r="H596" s="194"/>
      <c r="I596" s="195"/>
      <c r="J596" s="195"/>
      <c r="K596" s="196"/>
      <c r="L596" s="197"/>
      <c r="M596" s="197"/>
      <c r="N596" s="370"/>
      <c r="O596" s="199"/>
      <c r="P596" s="200"/>
    </row>
    <row r="597" spans="1:16" ht="15" customHeight="1" x14ac:dyDescent="0.25"/>
    <row r="598" spans="1:16" ht="15" customHeight="1" x14ac:dyDescent="0.25"/>
    <row r="599" spans="1:16" x14ac:dyDescent="0.25">
      <c r="A599" s="145"/>
      <c r="B599" s="145"/>
      <c r="C599" s="192"/>
      <c r="D599" s="390"/>
      <c r="E599" s="192"/>
      <c r="F599" s="193"/>
      <c r="H599" s="391"/>
      <c r="I599" s="392"/>
      <c r="J599" s="392"/>
      <c r="K599" s="393"/>
      <c r="L599" s="394"/>
      <c r="M599" s="394"/>
      <c r="N599" s="395"/>
      <c r="O599" s="396"/>
      <c r="P599" s="397"/>
    </row>
    <row r="600" spans="1:16" x14ac:dyDescent="0.25">
      <c r="A600" s="145"/>
      <c r="B600" s="145"/>
      <c r="C600" s="192"/>
      <c r="D600" s="390"/>
      <c r="E600" s="192"/>
      <c r="F600" s="193"/>
      <c r="H600" s="391"/>
      <c r="I600" s="392"/>
      <c r="J600" s="392"/>
      <c r="K600" s="393"/>
      <c r="L600" s="394"/>
      <c r="M600" s="394"/>
      <c r="N600" s="398"/>
      <c r="O600" s="396"/>
      <c r="P600" s="397"/>
    </row>
    <row r="601" spans="1:16" x14ac:dyDescent="0.25">
      <c r="A601" s="145"/>
      <c r="B601" s="145"/>
      <c r="C601" s="192"/>
      <c r="D601" s="132"/>
      <c r="E601" s="192"/>
      <c r="F601" s="193"/>
      <c r="H601" s="391"/>
      <c r="I601" s="392"/>
      <c r="J601" s="392"/>
      <c r="K601" s="393"/>
      <c r="L601" s="394"/>
      <c r="M601" s="394"/>
      <c r="N601" s="398"/>
      <c r="O601" s="396"/>
      <c r="P601" s="397"/>
    </row>
    <row r="602" spans="1:16" x14ac:dyDescent="0.25">
      <c r="B602" s="145"/>
      <c r="C602" s="131"/>
      <c r="D602" s="132"/>
      <c r="E602" s="133"/>
      <c r="F602" s="134"/>
      <c r="H602" s="391"/>
      <c r="I602" s="392"/>
      <c r="J602" s="392"/>
      <c r="K602" s="393"/>
      <c r="L602" s="394"/>
      <c r="M602" s="394"/>
      <c r="N602" s="398"/>
      <c r="O602" s="396"/>
      <c r="P602" s="397"/>
    </row>
    <row r="603" spans="1:16" x14ac:dyDescent="0.25">
      <c r="A603" s="97"/>
      <c r="B603" s="55"/>
      <c r="C603" s="131"/>
      <c r="D603" s="55"/>
      <c r="E603" s="133"/>
      <c r="F603" s="134"/>
      <c r="G603" s="99"/>
      <c r="H603" s="391"/>
      <c r="I603" s="392"/>
      <c r="J603" s="392"/>
      <c r="K603" s="393"/>
      <c r="L603" s="394"/>
      <c r="M603" s="394"/>
      <c r="N603" s="398"/>
      <c r="O603" s="396"/>
      <c r="P603" s="397"/>
    </row>
    <row r="604" spans="1:16" x14ac:dyDescent="0.25">
      <c r="A604" s="97"/>
      <c r="B604" s="55"/>
      <c r="C604" s="399"/>
      <c r="D604" s="132"/>
      <c r="E604" s="192"/>
      <c r="F604" s="193"/>
      <c r="H604" s="391"/>
      <c r="I604" s="392"/>
      <c r="J604" s="392"/>
      <c r="K604" s="393"/>
      <c r="L604" s="394"/>
      <c r="M604" s="394"/>
      <c r="N604" s="398"/>
      <c r="O604" s="396"/>
      <c r="P604" s="397"/>
    </row>
    <row r="605" spans="1:16" x14ac:dyDescent="0.25">
      <c r="A605" s="97"/>
      <c r="B605" s="55"/>
      <c r="C605" s="192"/>
      <c r="D605" s="132"/>
      <c r="E605" s="192"/>
      <c r="F605" s="193"/>
      <c r="H605" s="391"/>
      <c r="I605" s="392"/>
      <c r="J605" s="392"/>
      <c r="K605" s="393"/>
      <c r="L605" s="394"/>
      <c r="M605" s="394"/>
      <c r="N605" s="398"/>
      <c r="O605" s="396"/>
      <c r="P605" s="397"/>
    </row>
    <row r="606" spans="1:16" x14ac:dyDescent="0.25">
      <c r="B606" s="55"/>
      <c r="C606" s="131"/>
      <c r="D606" s="132"/>
      <c r="E606" s="133"/>
      <c r="F606" s="134"/>
      <c r="H606" s="391"/>
      <c r="I606" s="392"/>
      <c r="J606" s="392"/>
      <c r="K606" s="393"/>
      <c r="L606" s="394"/>
      <c r="M606" s="394"/>
      <c r="N606" s="398"/>
      <c r="O606" s="396"/>
      <c r="P606" s="397"/>
    </row>
    <row r="607" spans="1:16" x14ac:dyDescent="0.25">
      <c r="B607" s="55"/>
      <c r="C607" s="131"/>
      <c r="D607" s="55"/>
      <c r="E607" s="133"/>
      <c r="F607" s="134"/>
      <c r="H607" s="391"/>
      <c r="I607" s="392"/>
      <c r="J607" s="392"/>
      <c r="K607" s="393"/>
      <c r="L607" s="394"/>
      <c r="M607" s="394"/>
      <c r="N607" s="398"/>
      <c r="O607" s="396"/>
      <c r="P607" s="397"/>
    </row>
    <row r="608" spans="1:16" x14ac:dyDescent="0.25">
      <c r="B608" s="55"/>
      <c r="C608" s="131"/>
      <c r="D608" s="132"/>
      <c r="E608" s="133"/>
      <c r="F608" s="134"/>
      <c r="G608" s="55"/>
      <c r="H608" s="391"/>
      <c r="I608" s="392"/>
      <c r="J608" s="392"/>
      <c r="K608" s="393"/>
      <c r="L608" s="394"/>
      <c r="M608" s="394"/>
      <c r="N608" s="398"/>
      <c r="O608" s="396"/>
      <c r="P608" s="397"/>
    </row>
    <row r="663" ht="15" customHeight="1" x14ac:dyDescent="0.25"/>
    <row r="769" ht="15" customHeight="1" x14ac:dyDescent="0.25"/>
    <row r="770" ht="15" customHeight="1" x14ac:dyDescent="0.25"/>
    <row r="977" spans="8:8" x14ac:dyDescent="0.25">
      <c r="H977" s="217"/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F43E-61FA-4A18-A2AC-F934DDEB7C48}">
  <dimension ref="A1:P372"/>
  <sheetViews>
    <sheetView workbookViewId="0">
      <selection activeCell="E149" sqref="E149"/>
    </sheetView>
  </sheetViews>
  <sheetFormatPr baseColWidth="10" defaultRowHeight="15" x14ac:dyDescent="0.25"/>
  <cols>
    <col min="1" max="1" width="25.7109375" customWidth="1"/>
    <col min="2" max="2" width="15.42578125" style="145" customWidth="1"/>
    <col min="3" max="3" width="16.7109375" style="176" bestFit="1" customWidth="1"/>
    <col min="4" max="4" width="11.42578125" style="97"/>
    <col min="5" max="5" width="16.7109375" style="176" customWidth="1"/>
    <col min="6" max="6" width="16.7109375" style="10" customWidth="1"/>
    <col min="7" max="7" width="15.140625" bestFit="1" customWidth="1"/>
    <col min="8" max="8" width="10.140625" customWidth="1"/>
    <col min="9" max="9" width="8.140625" bestFit="1" customWidth="1"/>
    <col min="10" max="10" width="19.7109375" customWidth="1"/>
    <col min="11" max="11" width="19.140625" bestFit="1" customWidth="1"/>
    <col min="13" max="13" width="8.85546875" customWidth="1"/>
    <col min="14" max="14" width="15.42578125" style="51" bestFit="1" customWidth="1"/>
    <col min="15" max="15" width="9.85546875" customWidth="1"/>
  </cols>
  <sheetData>
    <row r="1" spans="1:14" ht="45.75" customHeight="1" thickTop="1" thickBot="1" x14ac:dyDescent="0.3">
      <c r="A1" s="138" t="s">
        <v>463</v>
      </c>
      <c r="B1" s="11"/>
      <c r="C1" s="139"/>
      <c r="D1" s="140"/>
      <c r="E1" s="139"/>
      <c r="F1" s="141"/>
      <c r="G1" s="142"/>
      <c r="H1" s="143"/>
    </row>
    <row r="2" spans="1:14" ht="15.95" customHeight="1" thickTop="1" thickBot="1" x14ac:dyDescent="0.3">
      <c r="A2" s="144"/>
      <c r="C2" s="146"/>
      <c r="E2" s="146"/>
      <c r="F2" s="147"/>
      <c r="G2" s="148"/>
      <c r="H2" s="149"/>
      <c r="N2" s="150"/>
    </row>
    <row r="3" spans="1:14" ht="45.75" customHeight="1" thickBot="1" x14ac:dyDescent="0.3">
      <c r="A3" s="838" t="s">
        <v>464</v>
      </c>
      <c r="B3" s="839"/>
      <c r="C3" s="8"/>
      <c r="D3" s="9"/>
      <c r="E3" s="8"/>
      <c r="G3" s="10"/>
      <c r="H3" s="143"/>
    </row>
    <row r="4" spans="1:14" ht="15.95" customHeight="1" thickBot="1" x14ac:dyDescent="0.3">
      <c r="A4" s="145"/>
      <c r="B4" s="151"/>
      <c r="C4" s="152"/>
      <c r="D4" s="9"/>
      <c r="E4" s="153"/>
      <c r="F4" s="154"/>
      <c r="G4" s="154"/>
      <c r="H4" s="149"/>
      <c r="N4" s="150"/>
    </row>
    <row r="5" spans="1:14" ht="45.75" customHeight="1" thickBot="1" x14ac:dyDescent="0.3">
      <c r="A5" s="155" t="s">
        <v>2</v>
      </c>
      <c r="B5" s="156" t="s">
        <v>3</v>
      </c>
      <c r="C5" s="157" t="s">
        <v>4</v>
      </c>
      <c r="D5" s="156" t="s">
        <v>5</v>
      </c>
      <c r="E5" s="158" t="s">
        <v>4</v>
      </c>
      <c r="F5" s="159" t="s">
        <v>6</v>
      </c>
      <c r="H5" s="143"/>
    </row>
    <row r="6" spans="1:14" ht="15.95" customHeight="1" thickTop="1" x14ac:dyDescent="0.25">
      <c r="A6" s="61" t="s">
        <v>7</v>
      </c>
      <c r="B6" s="124">
        <v>17</v>
      </c>
      <c r="C6" s="160">
        <f>B6/B$15</f>
        <v>0.1440677966101695</v>
      </c>
      <c r="D6" s="110">
        <v>171</v>
      </c>
      <c r="E6" s="162">
        <f>D6/D$15</f>
        <v>0.10601363918164911</v>
      </c>
      <c r="F6" s="161"/>
      <c r="H6" s="149"/>
      <c r="N6" s="150"/>
    </row>
    <row r="7" spans="1:14" ht="15.95" customHeight="1" x14ac:dyDescent="0.25">
      <c r="A7" s="72" t="s">
        <v>8</v>
      </c>
      <c r="B7" s="84">
        <v>15</v>
      </c>
      <c r="C7" s="162">
        <f>B7/B$15</f>
        <v>0.1271186440677966</v>
      </c>
      <c r="D7" s="111">
        <v>221</v>
      </c>
      <c r="E7" s="162">
        <f>D7/D$15</f>
        <v>0.1370117792932424</v>
      </c>
      <c r="F7" s="163"/>
      <c r="H7" s="149"/>
      <c r="N7" s="150"/>
    </row>
    <row r="8" spans="1:14" ht="15.95" customHeight="1" x14ac:dyDescent="0.25">
      <c r="A8" s="72" t="s">
        <v>9</v>
      </c>
      <c r="B8" s="115">
        <v>13</v>
      </c>
      <c r="C8" s="162">
        <f>B8/B$15</f>
        <v>0.11016949152542373</v>
      </c>
      <c r="D8" s="112">
        <v>156</v>
      </c>
      <c r="E8" s="162">
        <f>D8/D$15</f>
        <v>9.6714197148171116E-2</v>
      </c>
      <c r="F8" s="163"/>
      <c r="H8" s="149"/>
      <c r="N8" s="150"/>
    </row>
    <row r="9" spans="1:14" ht="15.95" customHeight="1" x14ac:dyDescent="0.25">
      <c r="A9" s="164" t="s">
        <v>10</v>
      </c>
      <c r="B9" s="165">
        <f>SUM(B6:B8)</f>
        <v>45</v>
      </c>
      <c r="C9" s="166">
        <f>SUM(C6:C8)</f>
        <v>0.38135593220338981</v>
      </c>
      <c r="D9" s="167">
        <f>SUM(D6:D8)</f>
        <v>548</v>
      </c>
      <c r="E9" s="168">
        <f>SUM(E6:E8)</f>
        <v>0.33973961562306265</v>
      </c>
      <c r="F9" s="169">
        <v>0</v>
      </c>
      <c r="H9" s="149"/>
      <c r="N9" s="150"/>
    </row>
    <row r="10" spans="1:14" ht="15.95" customHeight="1" x14ac:dyDescent="0.25">
      <c r="A10" s="84"/>
      <c r="B10" s="115"/>
      <c r="C10" s="129"/>
      <c r="D10" s="115"/>
      <c r="E10" s="130"/>
      <c r="F10" s="87"/>
      <c r="H10" s="149"/>
      <c r="N10" s="150"/>
    </row>
    <row r="11" spans="1:14" ht="15.95" customHeight="1" x14ac:dyDescent="0.25">
      <c r="A11" s="84" t="s">
        <v>11</v>
      </c>
      <c r="B11" s="115">
        <v>40</v>
      </c>
      <c r="C11" s="162">
        <f>B11/B$15</f>
        <v>0.33898305084745761</v>
      </c>
      <c r="D11" s="112">
        <v>695</v>
      </c>
      <c r="E11" s="162">
        <f>D11/D$15</f>
        <v>0.43087414755114695</v>
      </c>
      <c r="F11" s="170">
        <v>9425524.748449998</v>
      </c>
      <c r="H11" s="149"/>
      <c r="N11" s="150"/>
    </row>
    <row r="12" spans="1:14" ht="15.95" customHeight="1" x14ac:dyDescent="0.25">
      <c r="A12" s="84" t="s">
        <v>12</v>
      </c>
      <c r="B12" s="115">
        <v>33</v>
      </c>
      <c r="C12" s="162">
        <f>B12/B$15</f>
        <v>0.27966101694915252</v>
      </c>
      <c r="D12" s="112">
        <v>370</v>
      </c>
      <c r="E12" s="162">
        <f>D12/D$15</f>
        <v>0.22938623682579046</v>
      </c>
      <c r="F12" s="171">
        <v>26012883.566190001</v>
      </c>
      <c r="H12" s="149"/>
      <c r="N12" s="150"/>
    </row>
    <row r="13" spans="1:14" ht="15.95" customHeight="1" x14ac:dyDescent="0.25">
      <c r="A13" s="164" t="s">
        <v>13</v>
      </c>
      <c r="B13" s="165">
        <f>SUM(B11:B12)</f>
        <v>73</v>
      </c>
      <c r="C13" s="166">
        <f>SUM(C11:C12)</f>
        <v>0.61864406779661008</v>
      </c>
      <c r="D13" s="167">
        <f>SUM(D11:D12)</f>
        <v>1065</v>
      </c>
      <c r="E13" s="168">
        <f>SUM(E11:E12)</f>
        <v>0.66026038437693746</v>
      </c>
      <c r="F13" s="172">
        <f>SUM(F11:F12)</f>
        <v>35438408.31464</v>
      </c>
      <c r="H13" s="149"/>
      <c r="N13" s="150"/>
    </row>
    <row r="14" spans="1:14" ht="15.95" customHeight="1" x14ac:dyDescent="0.25">
      <c r="A14" s="94"/>
      <c r="B14" s="115"/>
      <c r="C14" s="85"/>
      <c r="D14" s="115"/>
      <c r="E14" s="86"/>
      <c r="F14" s="95"/>
      <c r="H14" s="149"/>
      <c r="N14" s="150"/>
    </row>
    <row r="15" spans="1:14" ht="15.95" customHeight="1" x14ac:dyDescent="0.25">
      <c r="A15" s="173" t="s">
        <v>465</v>
      </c>
      <c r="B15" s="165">
        <f>SUM(B9,B13)</f>
        <v>118</v>
      </c>
      <c r="C15" s="166">
        <f>SUM(C9,C13)</f>
        <v>0.99999999999999989</v>
      </c>
      <c r="D15" s="167">
        <f>SUM(D9,D13)</f>
        <v>1613</v>
      </c>
      <c r="E15" s="168">
        <f>SUM(E9,E13)</f>
        <v>1</v>
      </c>
      <c r="F15" s="172">
        <f>F13</f>
        <v>35438408.31464</v>
      </c>
      <c r="H15" s="149"/>
      <c r="N15" s="150"/>
    </row>
    <row r="16" spans="1:14" ht="15" customHeight="1" x14ac:dyDescent="0.25">
      <c r="A16" s="174"/>
      <c r="B16" s="11"/>
      <c r="C16" s="139"/>
      <c r="D16" s="140"/>
      <c r="E16" s="139"/>
      <c r="F16" s="141"/>
      <c r="G16" s="142"/>
      <c r="H16" s="143"/>
    </row>
    <row r="17" spans="1:16" ht="15" customHeight="1" thickBot="1" x14ac:dyDescent="0.3">
      <c r="A17" s="174"/>
      <c r="B17" s="11"/>
      <c r="C17" s="139"/>
      <c r="D17" s="140"/>
      <c r="E17" s="139"/>
      <c r="F17" s="141"/>
      <c r="G17" s="142"/>
      <c r="H17" s="143"/>
    </row>
    <row r="18" spans="1:16" ht="45.75" customHeight="1" thickBot="1" x14ac:dyDescent="0.3">
      <c r="A18" s="175" t="s">
        <v>466</v>
      </c>
      <c r="B18" s="50"/>
      <c r="D18" s="9"/>
    </row>
    <row r="19" spans="1:16" ht="15" customHeight="1" thickTop="1" thickBot="1" x14ac:dyDescent="0.3">
      <c r="A19" s="11"/>
      <c r="B19" s="12"/>
      <c r="D19" s="9"/>
    </row>
    <row r="20" spans="1:16" ht="45.75" customHeight="1" thickTop="1" thickBot="1" x14ac:dyDescent="0.3">
      <c r="A20" s="177" t="s">
        <v>16</v>
      </c>
      <c r="B20" s="12"/>
      <c r="D20" s="9"/>
      <c r="H20" s="834" t="s">
        <v>17</v>
      </c>
      <c r="I20" s="835"/>
    </row>
    <row r="21" spans="1:16" ht="15" customHeight="1" thickTop="1" thickBot="1" x14ac:dyDescent="0.3">
      <c r="A21" s="11"/>
      <c r="B21" s="12"/>
      <c r="D21" s="9"/>
      <c r="E21" s="178"/>
      <c r="F21" s="14"/>
    </row>
    <row r="22" spans="1:16" ht="45.75" customHeight="1" thickTop="1" thickBot="1" x14ac:dyDescent="0.3">
      <c r="A22" s="179" t="s">
        <v>2</v>
      </c>
      <c r="B22" s="180" t="s">
        <v>3</v>
      </c>
      <c r="C22" s="181" t="s">
        <v>4</v>
      </c>
      <c r="D22" s="180" t="s">
        <v>5</v>
      </c>
      <c r="E22" s="182" t="s">
        <v>4</v>
      </c>
      <c r="F22" s="183" t="s">
        <v>6</v>
      </c>
      <c r="G22" s="55"/>
      <c r="H22" s="184" t="s">
        <v>18</v>
      </c>
      <c r="I22" s="185" t="s">
        <v>19</v>
      </c>
      <c r="J22" s="186" t="s">
        <v>20</v>
      </c>
      <c r="K22" s="186" t="s">
        <v>21</v>
      </c>
      <c r="L22" s="186" t="s">
        <v>22</v>
      </c>
      <c r="M22" s="186" t="s">
        <v>23</v>
      </c>
      <c r="N22" s="187" t="s">
        <v>6</v>
      </c>
      <c r="O22" s="186" t="s">
        <v>24</v>
      </c>
      <c r="P22" s="188" t="s">
        <v>25</v>
      </c>
    </row>
    <row r="23" spans="1:16" ht="15" customHeight="1" thickTop="1" x14ac:dyDescent="0.25">
      <c r="A23" s="61" t="s">
        <v>7</v>
      </c>
      <c r="B23" s="61">
        <v>0</v>
      </c>
      <c r="C23" s="62">
        <v>0</v>
      </c>
      <c r="D23" s="63">
        <v>0</v>
      </c>
      <c r="E23" s="62">
        <v>0</v>
      </c>
      <c r="F23" s="64"/>
      <c r="H23" s="65">
        <v>20</v>
      </c>
      <c r="I23" s="66">
        <v>50</v>
      </c>
      <c r="J23" s="66" t="s">
        <v>467</v>
      </c>
      <c r="K23" s="67" t="s">
        <v>468</v>
      </c>
      <c r="L23" s="68" t="s">
        <v>469</v>
      </c>
      <c r="M23" s="68" t="s">
        <v>8</v>
      </c>
      <c r="N23" s="189">
        <v>0</v>
      </c>
      <c r="O23" s="70">
        <v>1951</v>
      </c>
      <c r="P23" s="71">
        <v>47574</v>
      </c>
    </row>
    <row r="24" spans="1:16" ht="15" customHeight="1" x14ac:dyDescent="0.25">
      <c r="A24" s="72" t="s">
        <v>8</v>
      </c>
      <c r="B24" s="72">
        <v>4</v>
      </c>
      <c r="C24" s="73">
        <f>B24/B32</f>
        <v>0.33333333333333331</v>
      </c>
      <c r="D24" s="74">
        <f>SUM(H23:H26)</f>
        <v>67</v>
      </c>
      <c r="E24" s="73">
        <f>D24/D32</f>
        <v>0.44370860927152317</v>
      </c>
      <c r="F24" s="75"/>
      <c r="H24" s="65">
        <v>19</v>
      </c>
      <c r="I24" s="66">
        <v>66</v>
      </c>
      <c r="J24" s="66" t="s">
        <v>470</v>
      </c>
      <c r="K24" s="67" t="s">
        <v>471</v>
      </c>
      <c r="L24" s="68" t="s">
        <v>472</v>
      </c>
      <c r="M24" s="68" t="s">
        <v>8</v>
      </c>
      <c r="N24" s="189">
        <v>0</v>
      </c>
      <c r="O24" s="70">
        <v>2204</v>
      </c>
      <c r="P24" s="71">
        <v>42309</v>
      </c>
    </row>
    <row r="25" spans="1:16" ht="15" customHeight="1" x14ac:dyDescent="0.25">
      <c r="A25" s="72" t="s">
        <v>9</v>
      </c>
      <c r="B25" s="76">
        <v>3</v>
      </c>
      <c r="C25" s="73">
        <f>B25/B32</f>
        <v>0.25</v>
      </c>
      <c r="D25" s="77">
        <f>SUM(H27:H29)</f>
        <v>25</v>
      </c>
      <c r="E25" s="73">
        <f>D25/D32</f>
        <v>0.16556291390728478</v>
      </c>
      <c r="F25" s="75"/>
      <c r="H25" s="65">
        <v>13</v>
      </c>
      <c r="I25" s="66">
        <v>1</v>
      </c>
      <c r="J25" s="66" t="s">
        <v>473</v>
      </c>
      <c r="K25" s="67" t="s">
        <v>474</v>
      </c>
      <c r="L25" s="68" t="s">
        <v>475</v>
      </c>
      <c r="M25" s="68" t="s">
        <v>8</v>
      </c>
      <c r="N25" s="189">
        <v>0</v>
      </c>
      <c r="O25" s="70">
        <v>2205</v>
      </c>
      <c r="P25" s="71">
        <v>43040</v>
      </c>
    </row>
    <row r="26" spans="1:16" ht="15" customHeight="1" x14ac:dyDescent="0.25">
      <c r="A26" s="164" t="s">
        <v>10</v>
      </c>
      <c r="B26" s="190">
        <v>7</v>
      </c>
      <c r="C26" s="166">
        <f>SUM(C24:C25)</f>
        <v>0.58333333333333326</v>
      </c>
      <c r="D26" s="191">
        <f>SUM(D24:D25)</f>
        <v>92</v>
      </c>
      <c r="E26" s="168">
        <f>SUM(E24:E25)</f>
        <v>0.60927152317880795</v>
      </c>
      <c r="F26" s="169">
        <v>0</v>
      </c>
      <c r="H26" s="65">
        <v>15</v>
      </c>
      <c r="I26" s="66">
        <v>48</v>
      </c>
      <c r="J26" s="66" t="s">
        <v>476</v>
      </c>
      <c r="K26" s="67" t="s">
        <v>477</v>
      </c>
      <c r="L26" s="68" t="s">
        <v>478</v>
      </c>
      <c r="M26" s="68" t="s">
        <v>8</v>
      </c>
      <c r="N26" s="189">
        <v>0</v>
      </c>
      <c r="O26" s="70">
        <v>2355</v>
      </c>
      <c r="P26" s="71">
        <v>43862</v>
      </c>
    </row>
    <row r="27" spans="1:16" ht="15" customHeight="1" x14ac:dyDescent="0.25">
      <c r="A27" s="84"/>
      <c r="B27" s="76"/>
      <c r="C27" s="85"/>
      <c r="D27" s="76"/>
      <c r="E27" s="86"/>
      <c r="F27" s="87"/>
      <c r="G27" s="99"/>
      <c r="H27" s="65">
        <v>9</v>
      </c>
      <c r="I27" s="66">
        <v>6450</v>
      </c>
      <c r="J27" s="66" t="s">
        <v>479</v>
      </c>
      <c r="K27" s="67" t="s">
        <v>480</v>
      </c>
      <c r="L27" s="68" t="s">
        <v>481</v>
      </c>
      <c r="M27" s="68" t="s">
        <v>9</v>
      </c>
      <c r="N27" s="189">
        <v>0</v>
      </c>
      <c r="O27" s="70">
        <v>1952</v>
      </c>
      <c r="P27" s="71">
        <v>47757</v>
      </c>
    </row>
    <row r="28" spans="1:16" ht="15" customHeight="1" x14ac:dyDescent="0.25">
      <c r="A28" s="84" t="s">
        <v>11</v>
      </c>
      <c r="B28" s="76">
        <v>3</v>
      </c>
      <c r="C28" s="73">
        <f>B28/B32</f>
        <v>0.25</v>
      </c>
      <c r="D28" s="77">
        <f>SUM(H30:H32)</f>
        <v>37</v>
      </c>
      <c r="E28" s="73">
        <f>D28/D32</f>
        <v>0.24503311258278146</v>
      </c>
      <c r="F28" s="75">
        <f>SUM(N30:N32)</f>
        <v>580407.37528500007</v>
      </c>
      <c r="H28" s="65">
        <v>10</v>
      </c>
      <c r="I28" s="66">
        <v>253</v>
      </c>
      <c r="J28" s="66" t="s">
        <v>470</v>
      </c>
      <c r="K28" s="67" t="s">
        <v>482</v>
      </c>
      <c r="L28" s="68" t="s">
        <v>483</v>
      </c>
      <c r="M28" s="68" t="s">
        <v>9</v>
      </c>
      <c r="N28" s="189">
        <v>0</v>
      </c>
      <c r="O28" s="70">
        <v>2349</v>
      </c>
      <c r="P28" s="71">
        <v>44743</v>
      </c>
    </row>
    <row r="29" spans="1:16" ht="15" customHeight="1" x14ac:dyDescent="0.25">
      <c r="A29" s="84" t="s">
        <v>12</v>
      </c>
      <c r="B29" s="76">
        <v>2</v>
      </c>
      <c r="C29" s="73">
        <f>B29/B32</f>
        <v>0.16666666666666666</v>
      </c>
      <c r="D29" s="77">
        <v>22</v>
      </c>
      <c r="E29" s="73">
        <f>D29/D32</f>
        <v>0.14569536423841059</v>
      </c>
      <c r="F29" s="75">
        <f>SUM(N33:N34)</f>
        <v>1132911.6905499999</v>
      </c>
      <c r="H29" s="65">
        <v>6</v>
      </c>
      <c r="I29" s="66">
        <v>164</v>
      </c>
      <c r="J29" s="66" t="s">
        <v>484</v>
      </c>
      <c r="K29" s="67" t="s">
        <v>485</v>
      </c>
      <c r="L29" s="68" t="s">
        <v>486</v>
      </c>
      <c r="M29" s="68" t="s">
        <v>9</v>
      </c>
      <c r="N29" s="189">
        <v>0</v>
      </c>
      <c r="O29" s="70">
        <v>3331</v>
      </c>
      <c r="P29" s="71">
        <v>47484</v>
      </c>
    </row>
    <row r="30" spans="1:16" ht="15" customHeight="1" x14ac:dyDescent="0.25">
      <c r="A30" s="164" t="s">
        <v>13</v>
      </c>
      <c r="B30" s="190">
        <v>5</v>
      </c>
      <c r="C30" s="166">
        <f>SUM(C28:C29)</f>
        <v>0.41666666666666663</v>
      </c>
      <c r="D30" s="191">
        <f>SUM(D28:D29)</f>
        <v>59</v>
      </c>
      <c r="E30" s="168">
        <f>SUM(E28:E29)</f>
        <v>0.39072847682119205</v>
      </c>
      <c r="F30" s="169">
        <f>SUM(F28:F29)</f>
        <v>1713319.065835</v>
      </c>
      <c r="H30" s="65">
        <v>15</v>
      </c>
      <c r="I30" s="66">
        <v>1272</v>
      </c>
      <c r="J30" s="66" t="s">
        <v>487</v>
      </c>
      <c r="K30" s="67" t="s">
        <v>488</v>
      </c>
      <c r="L30" s="68" t="s">
        <v>489</v>
      </c>
      <c r="M30" s="68" t="s">
        <v>11</v>
      </c>
      <c r="N30" s="189">
        <v>289388.83259000006</v>
      </c>
      <c r="O30" s="70">
        <v>2356</v>
      </c>
      <c r="P30" s="71">
        <v>43955</v>
      </c>
    </row>
    <row r="31" spans="1:16" ht="15" customHeight="1" x14ac:dyDescent="0.25">
      <c r="A31" s="94"/>
      <c r="B31" s="76"/>
      <c r="C31" s="85"/>
      <c r="D31" s="76"/>
      <c r="E31" s="86"/>
      <c r="F31" s="87"/>
      <c r="H31" s="65">
        <v>10</v>
      </c>
      <c r="I31" s="66">
        <v>525</v>
      </c>
      <c r="J31" s="66" t="s">
        <v>490</v>
      </c>
      <c r="K31" s="67" t="s">
        <v>485</v>
      </c>
      <c r="L31" s="68" t="s">
        <v>486</v>
      </c>
      <c r="M31" s="68" t="s">
        <v>11</v>
      </c>
      <c r="N31" s="189">
        <v>97154.380090000006</v>
      </c>
      <c r="O31" s="70">
        <v>3058</v>
      </c>
      <c r="P31" s="71">
        <v>45597</v>
      </c>
    </row>
    <row r="32" spans="1:16" ht="15" customHeight="1" x14ac:dyDescent="0.25">
      <c r="A32" s="164" t="s">
        <v>33</v>
      </c>
      <c r="B32" s="190">
        <v>12</v>
      </c>
      <c r="C32" s="166">
        <f>SUM(C26,C30)</f>
        <v>0.99999999999999989</v>
      </c>
      <c r="D32" s="191">
        <f>SUM(D26,D30)</f>
        <v>151</v>
      </c>
      <c r="E32" s="168">
        <f>SUM(E26,E30)</f>
        <v>1</v>
      </c>
      <c r="F32" s="169">
        <f>F30</f>
        <v>1713319.065835</v>
      </c>
      <c r="G32" s="55"/>
      <c r="H32" s="65">
        <v>12</v>
      </c>
      <c r="I32" s="66">
        <v>2425</v>
      </c>
      <c r="J32" s="66" t="s">
        <v>491</v>
      </c>
      <c r="K32" s="67" t="s">
        <v>488</v>
      </c>
      <c r="L32" s="68" t="s">
        <v>489</v>
      </c>
      <c r="M32" s="68" t="s">
        <v>11</v>
      </c>
      <c r="N32" s="189">
        <v>193864.16260500002</v>
      </c>
      <c r="O32" s="70">
        <v>3332</v>
      </c>
      <c r="P32" s="71">
        <v>47119</v>
      </c>
    </row>
    <row r="33" spans="1:16" x14ac:dyDescent="0.25">
      <c r="B33" s="11"/>
      <c r="C33" s="192"/>
      <c r="E33" s="192"/>
      <c r="F33" s="193"/>
      <c r="H33" s="65">
        <v>10</v>
      </c>
      <c r="I33" s="66">
        <v>140</v>
      </c>
      <c r="J33" s="66" t="s">
        <v>492</v>
      </c>
      <c r="K33" s="67" t="s">
        <v>493</v>
      </c>
      <c r="L33" s="68" t="s">
        <v>494</v>
      </c>
      <c r="M33" s="68" t="s">
        <v>12</v>
      </c>
      <c r="N33" s="189">
        <v>292976.88179499999</v>
      </c>
      <c r="O33" s="70">
        <v>2736</v>
      </c>
      <c r="P33" s="71">
        <v>45292</v>
      </c>
    </row>
    <row r="34" spans="1:16" ht="45.75" customHeight="1" x14ac:dyDescent="0.25">
      <c r="C34" s="192"/>
      <c r="D34" s="99"/>
      <c r="E34" s="131"/>
      <c r="F34" s="121"/>
      <c r="G34" s="99"/>
      <c r="H34" s="65">
        <v>12</v>
      </c>
      <c r="I34" s="66">
        <v>6448</v>
      </c>
      <c r="J34" s="66" t="s">
        <v>479</v>
      </c>
      <c r="K34" s="67" t="s">
        <v>480</v>
      </c>
      <c r="L34" s="68" t="s">
        <v>481</v>
      </c>
      <c r="M34" s="68" t="s">
        <v>12</v>
      </c>
      <c r="N34" s="189">
        <v>839934.80875500001</v>
      </c>
      <c r="O34" s="70">
        <v>3004</v>
      </c>
      <c r="P34" s="71">
        <v>45689</v>
      </c>
    </row>
    <row r="35" spans="1:16" ht="15" customHeight="1" thickBot="1" x14ac:dyDescent="0.3">
      <c r="C35" s="192"/>
      <c r="D35" s="99"/>
      <c r="E35" s="131"/>
      <c r="F35" s="121"/>
      <c r="G35" s="99"/>
      <c r="H35" s="194"/>
      <c r="I35" s="195"/>
      <c r="J35" s="195"/>
      <c r="K35" s="196"/>
      <c r="L35" s="197"/>
      <c r="M35" s="197"/>
      <c r="N35" s="198"/>
      <c r="O35" s="199"/>
      <c r="P35" s="200"/>
    </row>
    <row r="36" spans="1:16" ht="45.75" customHeight="1" thickBot="1" x14ac:dyDescent="0.3">
      <c r="A36" s="175" t="s">
        <v>495</v>
      </c>
      <c r="B36" s="50"/>
      <c r="D36" s="9"/>
      <c r="O36" s="199"/>
    </row>
    <row r="37" spans="1:16" ht="15" customHeight="1" thickTop="1" thickBot="1" x14ac:dyDescent="0.3">
      <c r="A37" s="11"/>
      <c r="B37" s="12"/>
      <c r="D37" s="9"/>
      <c r="O37" s="199"/>
    </row>
    <row r="38" spans="1:16" ht="45.75" customHeight="1" thickTop="1" thickBot="1" x14ac:dyDescent="0.3">
      <c r="A38" s="177" t="s">
        <v>16</v>
      </c>
      <c r="B38" s="12"/>
      <c r="D38" s="9"/>
      <c r="H38" s="834" t="s">
        <v>17</v>
      </c>
      <c r="I38" s="835"/>
      <c r="O38" s="199"/>
    </row>
    <row r="39" spans="1:16" ht="15" customHeight="1" thickTop="1" thickBot="1" x14ac:dyDescent="0.3">
      <c r="A39" s="11"/>
      <c r="B39" s="12"/>
      <c r="D39" s="9"/>
      <c r="E39" s="178"/>
      <c r="F39" s="14"/>
    </row>
    <row r="40" spans="1:16" ht="45.75" customHeight="1" thickTop="1" thickBot="1" x14ac:dyDescent="0.3">
      <c r="A40" s="179" t="s">
        <v>2</v>
      </c>
      <c r="B40" s="180" t="s">
        <v>3</v>
      </c>
      <c r="C40" s="181" t="s">
        <v>4</v>
      </c>
      <c r="D40" s="180" t="s">
        <v>5</v>
      </c>
      <c r="E40" s="182" t="s">
        <v>4</v>
      </c>
      <c r="F40" s="183" t="s">
        <v>6</v>
      </c>
      <c r="G40" s="55"/>
      <c r="H40" s="184" t="s">
        <v>18</v>
      </c>
      <c r="I40" s="185" t="s">
        <v>19</v>
      </c>
      <c r="J40" s="186" t="s">
        <v>20</v>
      </c>
      <c r="K40" s="186" t="s">
        <v>21</v>
      </c>
      <c r="L40" s="186" t="s">
        <v>22</v>
      </c>
      <c r="M40" s="186" t="s">
        <v>23</v>
      </c>
      <c r="N40" s="187" t="s">
        <v>6</v>
      </c>
      <c r="O40" s="186" t="s">
        <v>24</v>
      </c>
      <c r="P40" s="188" t="s">
        <v>25</v>
      </c>
    </row>
    <row r="41" spans="1:16" ht="15" customHeight="1" thickTop="1" x14ac:dyDescent="0.25">
      <c r="A41" s="61" t="s">
        <v>7</v>
      </c>
      <c r="B41" s="61">
        <v>6</v>
      </c>
      <c r="C41" s="62">
        <f>B41/B50</f>
        <v>0.27272727272727271</v>
      </c>
      <c r="D41" s="110">
        <f>SUM(H41:H46)</f>
        <v>20</v>
      </c>
      <c r="E41" s="62">
        <f>D41/D50</f>
        <v>0.145985401459854</v>
      </c>
      <c r="F41" s="64"/>
      <c r="H41" s="201">
        <v>2</v>
      </c>
      <c r="I41" s="66" t="s">
        <v>75</v>
      </c>
      <c r="J41" s="66" t="s">
        <v>75</v>
      </c>
      <c r="K41" s="67" t="s">
        <v>496</v>
      </c>
      <c r="L41" s="66" t="s">
        <v>75</v>
      </c>
      <c r="M41" s="68" t="s">
        <v>7</v>
      </c>
      <c r="N41" s="189">
        <v>0</v>
      </c>
      <c r="O41" s="70">
        <v>1119</v>
      </c>
      <c r="P41" s="71">
        <v>44197</v>
      </c>
    </row>
    <row r="42" spans="1:16" ht="15" customHeight="1" x14ac:dyDescent="0.25">
      <c r="A42" s="72" t="s">
        <v>8</v>
      </c>
      <c r="B42" s="72">
        <v>5</v>
      </c>
      <c r="C42" s="73">
        <f>B42/B50</f>
        <v>0.22727272727272727</v>
      </c>
      <c r="D42" s="111">
        <f>SUM(H47:H51)</f>
        <v>23</v>
      </c>
      <c r="E42" s="73">
        <f>D42/D50</f>
        <v>0.16788321167883211</v>
      </c>
      <c r="F42" s="75"/>
      <c r="H42" s="201">
        <v>2</v>
      </c>
      <c r="I42" s="66" t="s">
        <v>75</v>
      </c>
      <c r="J42" s="66" t="s">
        <v>75</v>
      </c>
      <c r="K42" s="67" t="s">
        <v>496</v>
      </c>
      <c r="L42" s="66" t="s">
        <v>75</v>
      </c>
      <c r="M42" s="68" t="s">
        <v>7</v>
      </c>
      <c r="N42" s="189">
        <v>0</v>
      </c>
      <c r="O42" s="70">
        <v>1119</v>
      </c>
      <c r="P42" s="71">
        <v>44197</v>
      </c>
    </row>
    <row r="43" spans="1:16" ht="15" customHeight="1" x14ac:dyDescent="0.25">
      <c r="A43" s="72" t="s">
        <v>9</v>
      </c>
      <c r="B43" s="76">
        <v>3</v>
      </c>
      <c r="C43" s="73">
        <f>B43/B50</f>
        <v>0.13636363636363635</v>
      </c>
      <c r="D43" s="202">
        <f>SUM(H52:H54)</f>
        <v>24</v>
      </c>
      <c r="E43" s="73">
        <f>D43/D50</f>
        <v>0.17518248175182483</v>
      </c>
      <c r="F43" s="75"/>
      <c r="H43" s="201">
        <v>2</v>
      </c>
      <c r="I43" s="66" t="s">
        <v>75</v>
      </c>
      <c r="J43" s="66" t="s">
        <v>75</v>
      </c>
      <c r="K43" s="67" t="s">
        <v>496</v>
      </c>
      <c r="L43" s="66" t="s">
        <v>75</v>
      </c>
      <c r="M43" s="68" t="s">
        <v>7</v>
      </c>
      <c r="N43" s="189">
        <v>0</v>
      </c>
      <c r="O43" s="70">
        <v>1119</v>
      </c>
      <c r="P43" s="71">
        <v>44197</v>
      </c>
    </row>
    <row r="44" spans="1:16" ht="15" customHeight="1" x14ac:dyDescent="0.25">
      <c r="A44" s="164" t="s">
        <v>10</v>
      </c>
      <c r="B44" s="190">
        <f>SUM(B41:B43)</f>
        <v>14</v>
      </c>
      <c r="C44" s="166">
        <f>SUM(C41:C43)</f>
        <v>0.63636363636363635</v>
      </c>
      <c r="D44" s="203">
        <f>SUM(D41:D43)</f>
        <v>67</v>
      </c>
      <c r="E44" s="168">
        <f>SUM(E41:E43)</f>
        <v>0.48905109489051091</v>
      </c>
      <c r="F44" s="169">
        <v>0</v>
      </c>
      <c r="H44" s="201">
        <v>5</v>
      </c>
      <c r="I44" s="66">
        <v>115</v>
      </c>
      <c r="J44" s="66" t="s">
        <v>497</v>
      </c>
      <c r="K44" s="67" t="s">
        <v>496</v>
      </c>
      <c r="L44" s="68" t="s">
        <v>498</v>
      </c>
      <c r="M44" s="68" t="s">
        <v>7</v>
      </c>
      <c r="N44" s="189">
        <v>0</v>
      </c>
      <c r="O44" s="70">
        <v>1120</v>
      </c>
      <c r="P44" s="71">
        <v>44927</v>
      </c>
    </row>
    <row r="45" spans="1:16" ht="26.25" x14ac:dyDescent="0.25">
      <c r="A45" s="84"/>
      <c r="B45" s="76"/>
      <c r="C45" s="85"/>
      <c r="D45" s="204"/>
      <c r="E45" s="86"/>
      <c r="F45" s="87"/>
      <c r="G45" s="99"/>
      <c r="H45" s="201">
        <v>4</v>
      </c>
      <c r="I45" s="66" t="s">
        <v>75</v>
      </c>
      <c r="J45" s="66" t="s">
        <v>75</v>
      </c>
      <c r="K45" s="67" t="s">
        <v>496</v>
      </c>
      <c r="L45" s="66" t="s">
        <v>75</v>
      </c>
      <c r="M45" s="68" t="s">
        <v>7</v>
      </c>
      <c r="N45" s="189">
        <v>0</v>
      </c>
      <c r="O45" s="70">
        <v>1120</v>
      </c>
      <c r="P45" s="71">
        <v>44927</v>
      </c>
    </row>
    <row r="46" spans="1:16" ht="15" customHeight="1" x14ac:dyDescent="0.25">
      <c r="A46" s="84" t="s">
        <v>11</v>
      </c>
      <c r="B46" s="76">
        <v>5</v>
      </c>
      <c r="C46" s="73">
        <f>B46/B50</f>
        <v>0.22727272727272727</v>
      </c>
      <c r="D46" s="202">
        <f>SUM(H55:H59)</f>
        <v>54</v>
      </c>
      <c r="E46" s="73">
        <f>D46/D50</f>
        <v>0.39416058394160586</v>
      </c>
      <c r="F46" s="75">
        <f>SUM(N55:N59)</f>
        <v>537117.69614500005</v>
      </c>
      <c r="H46" s="201">
        <v>5</v>
      </c>
      <c r="I46" s="66">
        <v>116</v>
      </c>
      <c r="J46" s="66" t="s">
        <v>499</v>
      </c>
      <c r="K46" s="67" t="s">
        <v>496</v>
      </c>
      <c r="L46" s="68" t="s">
        <v>500</v>
      </c>
      <c r="M46" s="68" t="s">
        <v>7</v>
      </c>
      <c r="N46" s="189">
        <v>0</v>
      </c>
      <c r="O46" s="70">
        <v>1120</v>
      </c>
      <c r="P46" s="71">
        <v>44927</v>
      </c>
    </row>
    <row r="47" spans="1:16" ht="26.25" x14ac:dyDescent="0.25">
      <c r="A47" s="84" t="s">
        <v>12</v>
      </c>
      <c r="B47" s="76">
        <v>3</v>
      </c>
      <c r="C47" s="73">
        <f>B47/B50</f>
        <v>0.13636363636363635</v>
      </c>
      <c r="D47" s="202">
        <f>SUM(H60:H62)</f>
        <v>16</v>
      </c>
      <c r="E47" s="73">
        <f>D47/D50</f>
        <v>0.11678832116788321</v>
      </c>
      <c r="F47" s="75">
        <f>SUM(N60:N62)</f>
        <v>1441180.0194700002</v>
      </c>
      <c r="H47" s="201">
        <v>2</v>
      </c>
      <c r="I47" s="66" t="s">
        <v>75</v>
      </c>
      <c r="J47" s="66" t="s">
        <v>75</v>
      </c>
      <c r="K47" s="67" t="s">
        <v>496</v>
      </c>
      <c r="L47" s="66" t="s">
        <v>75</v>
      </c>
      <c r="M47" s="68" t="s">
        <v>8</v>
      </c>
      <c r="N47" s="189">
        <v>0</v>
      </c>
      <c r="O47" s="70">
        <v>1119</v>
      </c>
      <c r="P47" s="71">
        <v>44197</v>
      </c>
    </row>
    <row r="48" spans="1:16" ht="15" customHeight="1" x14ac:dyDescent="0.25">
      <c r="A48" s="164" t="s">
        <v>13</v>
      </c>
      <c r="B48" s="190">
        <f>SUM(B46:B47)</f>
        <v>8</v>
      </c>
      <c r="C48" s="166">
        <f>SUM(C46:C47)</f>
        <v>0.36363636363636365</v>
      </c>
      <c r="D48" s="203">
        <f>SUM(D46:D47)</f>
        <v>70</v>
      </c>
      <c r="E48" s="168">
        <f>SUM(E46:E47)</f>
        <v>0.51094890510948909</v>
      </c>
      <c r="F48" s="169">
        <f>SUM(F46:F47)</f>
        <v>1978297.7156150001</v>
      </c>
      <c r="H48" s="201">
        <v>1</v>
      </c>
      <c r="I48" s="66" t="s">
        <v>75</v>
      </c>
      <c r="J48" s="66" t="s">
        <v>75</v>
      </c>
      <c r="K48" s="67" t="s">
        <v>496</v>
      </c>
      <c r="L48" s="66" t="s">
        <v>75</v>
      </c>
      <c r="M48" s="68" t="s">
        <v>8</v>
      </c>
      <c r="N48" s="189">
        <v>0</v>
      </c>
      <c r="O48" s="70">
        <v>1119</v>
      </c>
      <c r="P48" s="71">
        <v>44197</v>
      </c>
    </row>
    <row r="49" spans="1:16" ht="15" customHeight="1" x14ac:dyDescent="0.25">
      <c r="A49" s="94"/>
      <c r="B49" s="76"/>
      <c r="C49" s="85"/>
      <c r="D49" s="204"/>
      <c r="E49" s="86"/>
      <c r="F49" s="87"/>
      <c r="H49" s="201">
        <v>5</v>
      </c>
      <c r="I49" s="66">
        <v>101</v>
      </c>
      <c r="J49" s="66" t="s">
        <v>497</v>
      </c>
      <c r="K49" s="67" t="s">
        <v>496</v>
      </c>
      <c r="L49" s="68" t="s">
        <v>498</v>
      </c>
      <c r="M49" s="68" t="s">
        <v>8</v>
      </c>
      <c r="N49" s="189">
        <v>0</v>
      </c>
      <c r="O49" s="70">
        <v>1120</v>
      </c>
      <c r="P49" s="71">
        <v>44927</v>
      </c>
    </row>
    <row r="50" spans="1:16" x14ac:dyDescent="0.25">
      <c r="A50" s="164" t="s">
        <v>33</v>
      </c>
      <c r="B50" s="190">
        <f>SUM(B44,B48)</f>
        <v>22</v>
      </c>
      <c r="C50" s="166">
        <f>SUM(C44,C48)</f>
        <v>1</v>
      </c>
      <c r="D50" s="203">
        <f>SUM(D44,D48)</f>
        <v>137</v>
      </c>
      <c r="E50" s="168">
        <f>SUM(E44,E48)</f>
        <v>1</v>
      </c>
      <c r="F50" s="169">
        <f>F48</f>
        <v>1978297.7156150001</v>
      </c>
      <c r="G50" s="55"/>
      <c r="H50" s="201">
        <v>10</v>
      </c>
      <c r="I50" s="66">
        <v>105</v>
      </c>
      <c r="J50" s="66" t="s">
        <v>497</v>
      </c>
      <c r="K50" s="67" t="s">
        <v>496</v>
      </c>
      <c r="L50" s="68" t="s">
        <v>498</v>
      </c>
      <c r="M50" s="68" t="s">
        <v>8</v>
      </c>
      <c r="N50" s="189">
        <v>0</v>
      </c>
      <c r="O50" s="70">
        <v>1120</v>
      </c>
      <c r="P50" s="71">
        <v>44927</v>
      </c>
    </row>
    <row r="51" spans="1:16" x14ac:dyDescent="0.25">
      <c r="C51" s="192"/>
      <c r="D51" s="205"/>
      <c r="E51" s="206"/>
      <c r="F51" s="207"/>
      <c r="G51" s="99"/>
      <c r="H51" s="201">
        <v>5</v>
      </c>
      <c r="I51" s="66">
        <v>173</v>
      </c>
      <c r="J51" s="66" t="s">
        <v>501</v>
      </c>
      <c r="K51" s="67" t="s">
        <v>496</v>
      </c>
      <c r="L51" s="68" t="s">
        <v>502</v>
      </c>
      <c r="M51" s="68" t="s">
        <v>8</v>
      </c>
      <c r="N51" s="189">
        <v>0</v>
      </c>
      <c r="O51" s="70">
        <v>1727</v>
      </c>
      <c r="P51" s="71">
        <v>47665</v>
      </c>
    </row>
    <row r="52" spans="1:16" x14ac:dyDescent="0.25">
      <c r="C52" s="192"/>
      <c r="D52" s="99"/>
      <c r="E52" s="131"/>
      <c r="F52" s="121"/>
      <c r="G52" s="99"/>
      <c r="H52" s="201">
        <v>15</v>
      </c>
      <c r="I52" s="66">
        <v>120</v>
      </c>
      <c r="J52" s="66" t="s">
        <v>499</v>
      </c>
      <c r="K52" s="67" t="s">
        <v>496</v>
      </c>
      <c r="L52" s="68" t="s">
        <v>500</v>
      </c>
      <c r="M52" s="68" t="s">
        <v>9</v>
      </c>
      <c r="N52" s="189">
        <v>0</v>
      </c>
      <c r="O52" s="70">
        <v>1120</v>
      </c>
      <c r="P52" s="71">
        <v>44927</v>
      </c>
    </row>
    <row r="53" spans="1:16" ht="26.25" x14ac:dyDescent="0.25">
      <c r="C53" s="192"/>
      <c r="D53" s="99"/>
      <c r="E53" s="131"/>
      <c r="F53" s="121"/>
      <c r="G53" s="99"/>
      <c r="H53" s="201">
        <v>4</v>
      </c>
      <c r="I53" s="66" t="s">
        <v>75</v>
      </c>
      <c r="J53" s="66" t="s">
        <v>75</v>
      </c>
      <c r="K53" s="67" t="s">
        <v>496</v>
      </c>
      <c r="L53" s="66" t="s">
        <v>75</v>
      </c>
      <c r="M53" s="68" t="s">
        <v>9</v>
      </c>
      <c r="N53" s="189">
        <v>0</v>
      </c>
      <c r="O53" s="70">
        <v>1727</v>
      </c>
      <c r="P53" s="71">
        <v>47665</v>
      </c>
    </row>
    <row r="54" spans="1:16" ht="15" customHeight="1" x14ac:dyDescent="0.25">
      <c r="C54" s="192"/>
      <c r="D54" s="99"/>
      <c r="E54" s="131"/>
      <c r="F54" s="121"/>
      <c r="G54" s="99"/>
      <c r="H54" s="201">
        <v>5</v>
      </c>
      <c r="I54" s="66">
        <v>68</v>
      </c>
      <c r="J54" s="66" t="s">
        <v>185</v>
      </c>
      <c r="K54" s="67" t="s">
        <v>496</v>
      </c>
      <c r="L54" s="68" t="s">
        <v>503</v>
      </c>
      <c r="M54" s="68" t="s">
        <v>9</v>
      </c>
      <c r="N54" s="189">
        <v>0</v>
      </c>
      <c r="O54" s="70">
        <v>1727</v>
      </c>
      <c r="P54" s="71">
        <v>47665</v>
      </c>
    </row>
    <row r="55" spans="1:16" ht="26.25" x14ac:dyDescent="0.25">
      <c r="C55" s="192"/>
      <c r="D55" s="99"/>
      <c r="E55" s="131"/>
      <c r="F55" s="121"/>
      <c r="G55" s="99"/>
      <c r="H55" s="201">
        <v>2</v>
      </c>
      <c r="I55" s="66" t="s">
        <v>75</v>
      </c>
      <c r="J55" s="66" t="s">
        <v>75</v>
      </c>
      <c r="K55" s="67" t="s">
        <v>496</v>
      </c>
      <c r="L55" s="66" t="s">
        <v>75</v>
      </c>
      <c r="M55" s="68" t="s">
        <v>11</v>
      </c>
      <c r="N55" s="189">
        <v>44952.107749999996</v>
      </c>
      <c r="O55" s="70">
        <v>1119</v>
      </c>
      <c r="P55" s="71">
        <v>44197</v>
      </c>
    </row>
    <row r="56" spans="1:16" ht="15" customHeight="1" x14ac:dyDescent="0.25">
      <c r="C56" s="192"/>
      <c r="D56" s="99"/>
      <c r="E56" s="131"/>
      <c r="F56" s="121"/>
      <c r="G56" s="99"/>
      <c r="H56" s="201">
        <v>15</v>
      </c>
      <c r="I56" s="66">
        <v>114</v>
      </c>
      <c r="J56" s="66" t="s">
        <v>499</v>
      </c>
      <c r="K56" s="67" t="s">
        <v>496</v>
      </c>
      <c r="L56" s="68" t="s">
        <v>500</v>
      </c>
      <c r="M56" s="68" t="s">
        <v>11</v>
      </c>
      <c r="N56" s="189">
        <v>39456.97481</v>
      </c>
      <c r="O56" s="70">
        <v>1120</v>
      </c>
      <c r="P56" s="71">
        <v>44927</v>
      </c>
    </row>
    <row r="57" spans="1:16" x14ac:dyDescent="0.25">
      <c r="C57" s="192"/>
      <c r="D57" s="99"/>
      <c r="E57" s="131"/>
      <c r="F57" s="121"/>
      <c r="G57" s="99"/>
      <c r="H57" s="201">
        <v>7</v>
      </c>
      <c r="I57" s="66">
        <v>70</v>
      </c>
      <c r="J57" s="66" t="s">
        <v>185</v>
      </c>
      <c r="K57" s="67" t="s">
        <v>496</v>
      </c>
      <c r="L57" s="68" t="s">
        <v>503</v>
      </c>
      <c r="M57" s="68" t="s">
        <v>11</v>
      </c>
      <c r="N57" s="189">
        <v>20854.175845000002</v>
      </c>
      <c r="O57" s="70">
        <v>1727</v>
      </c>
      <c r="P57" s="71">
        <v>47665</v>
      </c>
    </row>
    <row r="58" spans="1:16" ht="26.25" x14ac:dyDescent="0.25">
      <c r="C58" s="192"/>
      <c r="D58" s="99"/>
      <c r="E58" s="131"/>
      <c r="F58" s="121"/>
      <c r="G58" s="99"/>
      <c r="H58" s="201">
        <v>15</v>
      </c>
      <c r="I58" s="66">
        <v>155</v>
      </c>
      <c r="J58" s="66" t="s">
        <v>504</v>
      </c>
      <c r="K58" s="67" t="s">
        <v>496</v>
      </c>
      <c r="L58" s="68" t="s">
        <v>505</v>
      </c>
      <c r="M58" s="68" t="s">
        <v>11</v>
      </c>
      <c r="N58" s="189">
        <v>128211.08137</v>
      </c>
      <c r="O58" s="70">
        <v>2256</v>
      </c>
      <c r="P58" s="71">
        <v>42309</v>
      </c>
    </row>
    <row r="59" spans="1:16" ht="15" customHeight="1" x14ac:dyDescent="0.25">
      <c r="C59" s="192"/>
      <c r="D59" s="99"/>
      <c r="E59" s="131"/>
      <c r="F59" s="121"/>
      <c r="G59" s="99"/>
      <c r="H59" s="201">
        <v>15</v>
      </c>
      <c r="I59" s="66">
        <v>157</v>
      </c>
      <c r="J59" s="66" t="s">
        <v>504</v>
      </c>
      <c r="K59" s="67" t="s">
        <v>496</v>
      </c>
      <c r="L59" s="68" t="s">
        <v>505</v>
      </c>
      <c r="M59" s="68" t="s">
        <v>11</v>
      </c>
      <c r="N59" s="189">
        <v>303643.35637000005</v>
      </c>
      <c r="O59" s="70">
        <v>2256</v>
      </c>
      <c r="P59" s="71">
        <v>42309</v>
      </c>
    </row>
    <row r="60" spans="1:16" ht="15" customHeight="1" x14ac:dyDescent="0.25">
      <c r="C60" s="192"/>
      <c r="D60" s="99"/>
      <c r="E60" s="131"/>
      <c r="F60" s="121"/>
      <c r="G60" s="99"/>
      <c r="H60" s="201">
        <v>5</v>
      </c>
      <c r="I60" s="66">
        <v>133</v>
      </c>
      <c r="J60" s="66" t="s">
        <v>497</v>
      </c>
      <c r="K60" s="67" t="s">
        <v>496</v>
      </c>
      <c r="L60" s="68" t="s">
        <v>498</v>
      </c>
      <c r="M60" s="68" t="s">
        <v>12</v>
      </c>
      <c r="N60" s="189">
        <v>769670.81934500008</v>
      </c>
      <c r="O60" s="70">
        <v>1119</v>
      </c>
      <c r="P60" s="71">
        <v>44197</v>
      </c>
    </row>
    <row r="61" spans="1:16" x14ac:dyDescent="0.25">
      <c r="C61" s="192"/>
      <c r="D61" s="99"/>
      <c r="E61" s="131"/>
      <c r="F61" s="121"/>
      <c r="G61" s="99"/>
      <c r="H61" s="201">
        <v>5</v>
      </c>
      <c r="I61" s="66">
        <v>118</v>
      </c>
      <c r="J61" s="66" t="s">
        <v>499</v>
      </c>
      <c r="K61" s="67" t="s">
        <v>496</v>
      </c>
      <c r="L61" s="68" t="s">
        <v>500</v>
      </c>
      <c r="M61" s="68" t="s">
        <v>12</v>
      </c>
      <c r="N61" s="189">
        <v>519705.36859500007</v>
      </c>
      <c r="O61" s="70">
        <v>1120</v>
      </c>
      <c r="P61" s="71">
        <v>44927</v>
      </c>
    </row>
    <row r="62" spans="1:16" x14ac:dyDescent="0.25">
      <c r="C62" s="192"/>
      <c r="D62" s="99"/>
      <c r="E62" s="131"/>
      <c r="F62" s="121"/>
      <c r="G62" s="99"/>
      <c r="H62" s="201">
        <v>6</v>
      </c>
      <c r="I62" s="66">
        <v>183</v>
      </c>
      <c r="J62" s="66" t="s">
        <v>501</v>
      </c>
      <c r="K62" s="67" t="s">
        <v>496</v>
      </c>
      <c r="L62" s="68" t="s">
        <v>502</v>
      </c>
      <c r="M62" s="68" t="s">
        <v>12</v>
      </c>
      <c r="N62" s="189">
        <v>151803.83153000002</v>
      </c>
      <c r="O62" s="70">
        <v>1727</v>
      </c>
      <c r="P62" s="71">
        <v>47665</v>
      </c>
    </row>
    <row r="63" spans="1:16" ht="15.75" thickBot="1" x14ac:dyDescent="0.3">
      <c r="C63" s="192"/>
      <c r="D63" s="99"/>
      <c r="E63" s="131"/>
      <c r="F63" s="121"/>
      <c r="G63" s="99"/>
      <c r="H63" s="208"/>
      <c r="I63" s="195"/>
      <c r="J63" s="195"/>
      <c r="K63" s="196"/>
      <c r="L63" s="197"/>
      <c r="M63" s="197"/>
      <c r="N63" s="198"/>
      <c r="O63" s="199"/>
      <c r="P63" s="200"/>
    </row>
    <row r="64" spans="1:16" ht="45.75" customHeight="1" thickBot="1" x14ac:dyDescent="0.3">
      <c r="A64" s="175" t="s">
        <v>506</v>
      </c>
      <c r="B64" s="50"/>
      <c r="D64" s="9"/>
      <c r="H64" s="209"/>
    </row>
    <row r="65" spans="1:16" ht="16.5" thickTop="1" thickBot="1" x14ac:dyDescent="0.3">
      <c r="A65" s="210"/>
      <c r="B65" s="12"/>
      <c r="C65" s="178"/>
      <c r="D65" s="9"/>
      <c r="E65" s="178"/>
      <c r="F65" s="14"/>
      <c r="H65" s="209"/>
      <c r="N65" s="211"/>
    </row>
    <row r="66" spans="1:16" ht="45.75" customHeight="1" thickTop="1" thickBot="1" x14ac:dyDescent="0.3">
      <c r="A66" s="177" t="s">
        <v>16</v>
      </c>
      <c r="B66" s="12"/>
      <c r="C66" s="178"/>
      <c r="D66" s="9"/>
      <c r="E66" s="178"/>
      <c r="F66" s="14"/>
      <c r="H66" s="834" t="s">
        <v>507</v>
      </c>
      <c r="I66" s="835"/>
      <c r="N66" s="211"/>
    </row>
    <row r="67" spans="1:16" ht="15" customHeight="1" thickTop="1" thickBot="1" x14ac:dyDescent="0.3">
      <c r="A67" s="11"/>
      <c r="B67" s="12"/>
      <c r="D67" s="9"/>
      <c r="E67" s="178"/>
      <c r="F67" s="14"/>
    </row>
    <row r="68" spans="1:16" ht="45.75" customHeight="1" thickTop="1" thickBot="1" x14ac:dyDescent="0.3">
      <c r="A68" s="179" t="s">
        <v>2</v>
      </c>
      <c r="B68" s="180" t="s">
        <v>3</v>
      </c>
      <c r="C68" s="181" t="s">
        <v>4</v>
      </c>
      <c r="D68" s="180" t="s">
        <v>5</v>
      </c>
      <c r="E68" s="182" t="s">
        <v>4</v>
      </c>
      <c r="F68" s="183" t="s">
        <v>6</v>
      </c>
      <c r="G68" s="55"/>
      <c r="H68" s="212" t="s">
        <v>18</v>
      </c>
      <c r="I68" s="185" t="s">
        <v>19</v>
      </c>
      <c r="J68" s="186" t="s">
        <v>20</v>
      </c>
      <c r="K68" s="186" t="s">
        <v>21</v>
      </c>
      <c r="L68" s="186" t="s">
        <v>22</v>
      </c>
      <c r="M68" s="186" t="s">
        <v>23</v>
      </c>
      <c r="N68" s="187" t="s">
        <v>6</v>
      </c>
      <c r="O68" s="186" t="s">
        <v>24</v>
      </c>
      <c r="P68" s="188" t="s">
        <v>25</v>
      </c>
    </row>
    <row r="69" spans="1:16" ht="15" customHeight="1" thickTop="1" x14ac:dyDescent="0.25">
      <c r="A69" s="61" t="s">
        <v>7</v>
      </c>
      <c r="B69" s="61">
        <v>5</v>
      </c>
      <c r="C69" s="113">
        <f>B70/B78</f>
        <v>0.17857142857142858</v>
      </c>
      <c r="D69" s="110">
        <f>SUM(H69:H73)</f>
        <v>68</v>
      </c>
      <c r="E69" s="62">
        <f>D69/D78</f>
        <v>0.14468085106382977</v>
      </c>
      <c r="F69" s="64"/>
      <c r="H69" s="65">
        <v>6</v>
      </c>
      <c r="I69" s="66">
        <v>360</v>
      </c>
      <c r="J69" s="66" t="s">
        <v>508</v>
      </c>
      <c r="K69" s="67" t="s">
        <v>509</v>
      </c>
      <c r="L69" s="68" t="s">
        <v>510</v>
      </c>
      <c r="M69" s="68" t="s">
        <v>7</v>
      </c>
      <c r="N69" s="69">
        <v>0</v>
      </c>
      <c r="O69" s="70">
        <v>1034</v>
      </c>
      <c r="P69" s="71">
        <v>44166</v>
      </c>
    </row>
    <row r="70" spans="1:16" ht="15" customHeight="1" x14ac:dyDescent="0.25">
      <c r="A70" s="72" t="s">
        <v>8</v>
      </c>
      <c r="B70" s="72">
        <v>5</v>
      </c>
      <c r="C70" s="73">
        <f>B70/B78</f>
        <v>0.17857142857142858</v>
      </c>
      <c r="D70" s="111">
        <f>SUM(H74:H78)</f>
        <v>118</v>
      </c>
      <c r="E70" s="73">
        <f>D70/D78</f>
        <v>0.25106382978723402</v>
      </c>
      <c r="F70" s="75"/>
      <c r="H70" s="65">
        <v>6</v>
      </c>
      <c r="I70" s="66">
        <v>400</v>
      </c>
      <c r="J70" s="66" t="s">
        <v>508</v>
      </c>
      <c r="K70" s="67" t="s">
        <v>509</v>
      </c>
      <c r="L70" s="68" t="s">
        <v>510</v>
      </c>
      <c r="M70" s="68" t="s">
        <v>7</v>
      </c>
      <c r="N70" s="69">
        <v>0</v>
      </c>
      <c r="O70" s="70">
        <v>1034</v>
      </c>
      <c r="P70" s="71">
        <v>44166</v>
      </c>
    </row>
    <row r="71" spans="1:16" ht="15" customHeight="1" x14ac:dyDescent="0.25">
      <c r="A71" s="72" t="s">
        <v>9</v>
      </c>
      <c r="B71" s="76">
        <v>2</v>
      </c>
      <c r="C71" s="113">
        <f>B71/B78</f>
        <v>7.1428571428571425E-2</v>
      </c>
      <c r="D71" s="112">
        <f>SUM(H79:H80)</f>
        <v>40</v>
      </c>
      <c r="E71" s="113">
        <f>D71/D78</f>
        <v>8.5106382978723402E-2</v>
      </c>
      <c r="F71" s="75"/>
      <c r="H71" s="65">
        <v>6</v>
      </c>
      <c r="I71" s="66">
        <v>430</v>
      </c>
      <c r="J71" s="66" t="s">
        <v>511</v>
      </c>
      <c r="K71" s="67" t="s">
        <v>509</v>
      </c>
      <c r="L71" s="68" t="s">
        <v>512</v>
      </c>
      <c r="M71" s="68" t="s">
        <v>7</v>
      </c>
      <c r="N71" s="69">
        <v>0</v>
      </c>
      <c r="O71" s="70">
        <v>1034</v>
      </c>
      <c r="P71" s="71">
        <v>44166</v>
      </c>
    </row>
    <row r="72" spans="1:16" ht="15" customHeight="1" x14ac:dyDescent="0.25">
      <c r="A72" s="164" t="s">
        <v>10</v>
      </c>
      <c r="B72" s="190">
        <f>SUM(B69:B71)</f>
        <v>12</v>
      </c>
      <c r="C72" s="166">
        <f>SUM(C69:C71)</f>
        <v>0.4285714285714286</v>
      </c>
      <c r="D72" s="167">
        <f>SUM(D69:D71)</f>
        <v>226</v>
      </c>
      <c r="E72" s="168">
        <f>SUM(E69:E71)</f>
        <v>0.48085106382978721</v>
      </c>
      <c r="F72" s="169">
        <v>0</v>
      </c>
      <c r="H72" s="65">
        <v>6</v>
      </c>
      <c r="I72" s="66">
        <v>446</v>
      </c>
      <c r="J72" s="66" t="s">
        <v>511</v>
      </c>
      <c r="K72" s="67" t="s">
        <v>509</v>
      </c>
      <c r="L72" s="68" t="s">
        <v>512</v>
      </c>
      <c r="M72" s="68" t="s">
        <v>7</v>
      </c>
      <c r="N72" s="69">
        <v>0</v>
      </c>
      <c r="O72" s="70">
        <v>1034</v>
      </c>
      <c r="P72" s="71">
        <v>44166</v>
      </c>
    </row>
    <row r="73" spans="1:16" ht="15" customHeight="1" x14ac:dyDescent="0.25">
      <c r="A73" s="84"/>
      <c r="B73" s="76"/>
      <c r="C73" s="129"/>
      <c r="D73" s="204"/>
      <c r="E73" s="86"/>
      <c r="F73" s="87"/>
      <c r="G73" s="99"/>
      <c r="H73" s="65">
        <v>44</v>
      </c>
      <c r="I73" s="66">
        <v>20</v>
      </c>
      <c r="J73" s="66" t="s">
        <v>513</v>
      </c>
      <c r="K73" s="67" t="s">
        <v>514</v>
      </c>
      <c r="L73" s="68" t="s">
        <v>515</v>
      </c>
      <c r="M73" s="68" t="s">
        <v>7</v>
      </c>
      <c r="N73" s="69">
        <v>0</v>
      </c>
      <c r="O73" s="70">
        <v>1954</v>
      </c>
      <c r="P73" s="71">
        <v>42795</v>
      </c>
    </row>
    <row r="74" spans="1:16" ht="15" customHeight="1" x14ac:dyDescent="0.25">
      <c r="A74" s="84" t="s">
        <v>11</v>
      </c>
      <c r="B74" s="76">
        <v>8</v>
      </c>
      <c r="C74" s="73">
        <f>B74/B78</f>
        <v>0.2857142857142857</v>
      </c>
      <c r="D74" s="202">
        <f>SUM(H81:H88)</f>
        <v>156</v>
      </c>
      <c r="E74" s="73">
        <f>D74/D78</f>
        <v>0.33191489361702126</v>
      </c>
      <c r="F74" s="75">
        <f>SUM(N81:N88)</f>
        <v>2430295.9001150005</v>
      </c>
      <c r="H74" s="65">
        <v>15</v>
      </c>
      <c r="I74" s="66">
        <v>585</v>
      </c>
      <c r="J74" s="66" t="s">
        <v>516</v>
      </c>
      <c r="K74" s="67" t="s">
        <v>509</v>
      </c>
      <c r="L74" s="68" t="s">
        <v>517</v>
      </c>
      <c r="M74" s="68" t="s">
        <v>8</v>
      </c>
      <c r="N74" s="69">
        <v>0</v>
      </c>
      <c r="O74" s="70">
        <v>1452</v>
      </c>
      <c r="P74" s="71">
        <v>42887</v>
      </c>
    </row>
    <row r="75" spans="1:16" ht="15" customHeight="1" x14ac:dyDescent="0.25">
      <c r="A75" s="84" t="s">
        <v>12</v>
      </c>
      <c r="B75" s="76">
        <v>8</v>
      </c>
      <c r="C75" s="73">
        <f>B75/B78</f>
        <v>0.2857142857142857</v>
      </c>
      <c r="D75" s="202">
        <f>SUM(H89:H96)</f>
        <v>88</v>
      </c>
      <c r="E75" s="73">
        <f>D75/D78</f>
        <v>0.18723404255319148</v>
      </c>
      <c r="F75" s="75">
        <f>SUM(N89:N96)</f>
        <v>6878542.7162300004</v>
      </c>
      <c r="H75" s="65">
        <v>43</v>
      </c>
      <c r="I75" s="66">
        <v>770</v>
      </c>
      <c r="J75" s="66" t="s">
        <v>518</v>
      </c>
      <c r="K75" s="67" t="s">
        <v>509</v>
      </c>
      <c r="L75" s="68" t="s">
        <v>519</v>
      </c>
      <c r="M75" s="68" t="s">
        <v>8</v>
      </c>
      <c r="N75" s="69">
        <v>0</v>
      </c>
      <c r="O75" s="70">
        <v>1957</v>
      </c>
      <c r="P75" s="71">
        <v>42339</v>
      </c>
    </row>
    <row r="76" spans="1:16" ht="15" customHeight="1" x14ac:dyDescent="0.25">
      <c r="A76" s="164" t="s">
        <v>13</v>
      </c>
      <c r="B76" s="165">
        <f>SUM(B74:B75)</f>
        <v>16</v>
      </c>
      <c r="C76" s="213">
        <f>SUM(C74:C75)</f>
        <v>0.5714285714285714</v>
      </c>
      <c r="D76" s="167">
        <f>SUM(D74:D75)</f>
        <v>244</v>
      </c>
      <c r="E76" s="168">
        <f>SUM(E74:E75)</f>
        <v>0.51914893617021274</v>
      </c>
      <c r="F76" s="169">
        <f>SUM(F74:F75)</f>
        <v>9308838.6163450014</v>
      </c>
      <c r="H76" s="65">
        <v>30</v>
      </c>
      <c r="I76" s="66">
        <v>155</v>
      </c>
      <c r="J76" s="66" t="s">
        <v>520</v>
      </c>
      <c r="K76" s="67" t="s">
        <v>521</v>
      </c>
      <c r="L76" s="68" t="s">
        <v>522</v>
      </c>
      <c r="M76" s="68" t="s">
        <v>8</v>
      </c>
      <c r="N76" s="69">
        <v>0</v>
      </c>
      <c r="O76" s="70">
        <v>2208</v>
      </c>
      <c r="P76" s="71">
        <v>43617</v>
      </c>
    </row>
    <row r="77" spans="1:16" ht="15" customHeight="1" x14ac:dyDescent="0.25">
      <c r="A77" s="94"/>
      <c r="B77" s="115"/>
      <c r="C77" s="85"/>
      <c r="D77" s="204"/>
      <c r="E77" s="86"/>
      <c r="F77" s="87"/>
      <c r="H77" s="65">
        <v>20</v>
      </c>
      <c r="I77" s="66">
        <v>10420</v>
      </c>
      <c r="J77" s="66" t="s">
        <v>523</v>
      </c>
      <c r="K77" s="67" t="s">
        <v>509</v>
      </c>
      <c r="L77" s="68" t="s">
        <v>524</v>
      </c>
      <c r="M77" s="68" t="s">
        <v>8</v>
      </c>
      <c r="N77" s="69">
        <v>0</v>
      </c>
      <c r="O77" s="70">
        <v>2362</v>
      </c>
      <c r="P77" s="71">
        <v>43955</v>
      </c>
    </row>
    <row r="78" spans="1:16" x14ac:dyDescent="0.25">
      <c r="A78" s="164" t="s">
        <v>33</v>
      </c>
      <c r="B78" s="165">
        <f>SUM(B72,B76)</f>
        <v>28</v>
      </c>
      <c r="C78" s="166">
        <f>SUM(C72,C76)</f>
        <v>1</v>
      </c>
      <c r="D78" s="167">
        <f>SUM(D72,D76)</f>
        <v>470</v>
      </c>
      <c r="E78" s="168">
        <f>SUM(E72,E76)</f>
        <v>1</v>
      </c>
      <c r="F78" s="169">
        <f>F76</f>
        <v>9308838.6163450014</v>
      </c>
      <c r="G78" s="55"/>
      <c r="H78" s="65">
        <v>10</v>
      </c>
      <c r="I78" s="66">
        <v>285</v>
      </c>
      <c r="J78" s="66" t="s">
        <v>525</v>
      </c>
      <c r="K78" s="67" t="s">
        <v>514</v>
      </c>
      <c r="L78" s="68" t="s">
        <v>526</v>
      </c>
      <c r="M78" s="68" t="s">
        <v>8</v>
      </c>
      <c r="N78" s="69">
        <v>0</v>
      </c>
      <c r="O78" s="70">
        <v>3000</v>
      </c>
      <c r="P78" s="71">
        <v>46753</v>
      </c>
    </row>
    <row r="79" spans="1:16" x14ac:dyDescent="0.25">
      <c r="C79" s="192"/>
      <c r="D79" s="205"/>
      <c r="E79" s="206"/>
      <c r="F79" s="207"/>
      <c r="G79" s="99"/>
      <c r="H79" s="65">
        <v>20</v>
      </c>
      <c r="I79" s="66">
        <v>533</v>
      </c>
      <c r="J79" s="66" t="s">
        <v>527</v>
      </c>
      <c r="K79" s="67" t="s">
        <v>528</v>
      </c>
      <c r="L79" s="68" t="s">
        <v>529</v>
      </c>
      <c r="M79" s="68" t="s">
        <v>9</v>
      </c>
      <c r="N79" s="69">
        <v>0</v>
      </c>
      <c r="O79" s="70">
        <v>2739</v>
      </c>
      <c r="P79" s="71">
        <v>45474</v>
      </c>
    </row>
    <row r="80" spans="1:16" x14ac:dyDescent="0.25">
      <c r="C80" s="192"/>
      <c r="D80" s="205"/>
      <c r="E80" s="206"/>
      <c r="F80" s="207"/>
      <c r="G80" s="99"/>
      <c r="H80" s="65">
        <v>20</v>
      </c>
      <c r="I80" s="66">
        <v>315</v>
      </c>
      <c r="J80" s="66" t="s">
        <v>530</v>
      </c>
      <c r="K80" s="67" t="s">
        <v>509</v>
      </c>
      <c r="L80" s="68" t="s">
        <v>531</v>
      </c>
      <c r="M80" s="68" t="s">
        <v>9</v>
      </c>
      <c r="N80" s="69">
        <v>0</v>
      </c>
      <c r="O80" s="70">
        <v>2753</v>
      </c>
      <c r="P80" s="71">
        <v>45474</v>
      </c>
    </row>
    <row r="81" spans="2:16" x14ac:dyDescent="0.25">
      <c r="C81" s="206"/>
      <c r="D81" s="205"/>
      <c r="E81" s="206"/>
      <c r="F81" s="207"/>
      <c r="G81" s="99"/>
      <c r="H81" s="65">
        <v>6</v>
      </c>
      <c r="I81" s="66">
        <v>380</v>
      </c>
      <c r="J81" s="66" t="s">
        <v>508</v>
      </c>
      <c r="K81" s="67" t="s">
        <v>509</v>
      </c>
      <c r="L81" s="68" t="s">
        <v>510</v>
      </c>
      <c r="M81" s="68" t="s">
        <v>11</v>
      </c>
      <c r="N81" s="69">
        <v>133212.42709500002</v>
      </c>
      <c r="O81" s="70">
        <v>1034</v>
      </c>
      <c r="P81" s="71">
        <v>44166</v>
      </c>
    </row>
    <row r="82" spans="2:16" x14ac:dyDescent="0.25">
      <c r="C82" s="192"/>
      <c r="E82" s="192"/>
      <c r="F82" s="193"/>
      <c r="H82" s="65">
        <v>30</v>
      </c>
      <c r="I82" s="66">
        <v>1260</v>
      </c>
      <c r="J82" s="66" t="s">
        <v>532</v>
      </c>
      <c r="K82" s="67" t="s">
        <v>533</v>
      </c>
      <c r="L82" s="68" t="s">
        <v>534</v>
      </c>
      <c r="M82" s="68" t="s">
        <v>11</v>
      </c>
      <c r="N82" s="69">
        <v>376323.57696500001</v>
      </c>
      <c r="O82" s="70">
        <v>1317</v>
      </c>
      <c r="P82" s="71">
        <v>45200</v>
      </c>
    </row>
    <row r="83" spans="2:16" ht="45.75" customHeight="1" x14ac:dyDescent="0.25">
      <c r="B83" s="11"/>
      <c r="C83" s="192"/>
      <c r="E83" s="192"/>
      <c r="F83" s="193"/>
      <c r="H83" s="65">
        <v>12</v>
      </c>
      <c r="I83" s="66">
        <v>205</v>
      </c>
      <c r="J83" s="66" t="s">
        <v>535</v>
      </c>
      <c r="K83" s="67" t="s">
        <v>509</v>
      </c>
      <c r="L83" s="68" t="s">
        <v>536</v>
      </c>
      <c r="M83" s="68" t="s">
        <v>11</v>
      </c>
      <c r="N83" s="69">
        <v>93409.699875000006</v>
      </c>
      <c r="O83" s="70">
        <v>1357</v>
      </c>
      <c r="P83" s="71">
        <v>44621</v>
      </c>
    </row>
    <row r="84" spans="2:16" x14ac:dyDescent="0.25">
      <c r="C84" s="192"/>
      <c r="D84" s="99"/>
      <c r="E84" s="131"/>
      <c r="F84" s="121"/>
      <c r="G84" s="99"/>
      <c r="H84" s="65">
        <v>6</v>
      </c>
      <c r="I84" s="66">
        <v>201</v>
      </c>
      <c r="J84" s="66" t="s">
        <v>535</v>
      </c>
      <c r="K84" s="67" t="s">
        <v>509</v>
      </c>
      <c r="L84" s="68" t="s">
        <v>536</v>
      </c>
      <c r="M84" s="68" t="s">
        <v>11</v>
      </c>
      <c r="N84" s="69">
        <v>22511.424875000001</v>
      </c>
      <c r="O84" s="70">
        <v>1357</v>
      </c>
      <c r="P84" s="71">
        <v>44621</v>
      </c>
    </row>
    <row r="85" spans="2:16" ht="45.75" customHeight="1" x14ac:dyDescent="0.25">
      <c r="B85" s="214"/>
      <c r="C85" s="192"/>
      <c r="D85" s="99"/>
      <c r="E85" s="131"/>
      <c r="F85" s="121"/>
      <c r="G85" s="99"/>
      <c r="H85" s="65">
        <v>15</v>
      </c>
      <c r="I85" s="66">
        <v>207</v>
      </c>
      <c r="J85" s="66" t="s">
        <v>535</v>
      </c>
      <c r="K85" s="67" t="s">
        <v>509</v>
      </c>
      <c r="L85" s="68" t="s">
        <v>536</v>
      </c>
      <c r="M85" s="68" t="s">
        <v>11</v>
      </c>
      <c r="N85" s="69">
        <v>292497.01424000005</v>
      </c>
      <c r="O85" s="70">
        <v>1357</v>
      </c>
      <c r="P85" s="71">
        <v>44621</v>
      </c>
    </row>
    <row r="86" spans="2:16" ht="26.25" x14ac:dyDescent="0.25">
      <c r="C86" s="192"/>
      <c r="D86" s="99"/>
      <c r="E86" s="131"/>
      <c r="F86" s="121"/>
      <c r="G86" s="99"/>
      <c r="H86" s="65">
        <v>55</v>
      </c>
      <c r="I86" s="66">
        <v>3072</v>
      </c>
      <c r="J86" s="66" t="s">
        <v>537</v>
      </c>
      <c r="K86" s="67" t="s">
        <v>533</v>
      </c>
      <c r="L86" s="68" t="s">
        <v>538</v>
      </c>
      <c r="M86" s="68" t="s">
        <v>11</v>
      </c>
      <c r="N86" s="69">
        <v>1033721.77743</v>
      </c>
      <c r="O86" s="70">
        <v>1358</v>
      </c>
      <c r="P86" s="71">
        <v>44652</v>
      </c>
    </row>
    <row r="87" spans="2:16" x14ac:dyDescent="0.25">
      <c r="C87" s="192"/>
      <c r="D87" s="99"/>
      <c r="E87" s="131"/>
      <c r="F87" s="121"/>
      <c r="G87" s="99"/>
      <c r="H87" s="65">
        <v>12</v>
      </c>
      <c r="I87" s="66">
        <v>552</v>
      </c>
      <c r="J87" s="66" t="s">
        <v>539</v>
      </c>
      <c r="K87" s="67" t="s">
        <v>509</v>
      </c>
      <c r="L87" s="68" t="s">
        <v>540</v>
      </c>
      <c r="M87" s="68" t="s">
        <v>11</v>
      </c>
      <c r="N87" s="69">
        <v>205532.29995500002</v>
      </c>
      <c r="O87" s="70">
        <v>2227</v>
      </c>
      <c r="P87" s="71">
        <v>42675</v>
      </c>
    </row>
    <row r="88" spans="2:16" ht="20.25" customHeight="1" x14ac:dyDescent="0.25">
      <c r="B88" s="214"/>
      <c r="C88" s="192"/>
      <c r="D88" s="99"/>
      <c r="E88" s="131"/>
      <c r="F88" s="121"/>
      <c r="G88" s="99"/>
      <c r="H88" s="65">
        <v>20</v>
      </c>
      <c r="I88" s="66">
        <v>305</v>
      </c>
      <c r="J88" s="66" t="s">
        <v>530</v>
      </c>
      <c r="K88" s="67" t="s">
        <v>509</v>
      </c>
      <c r="L88" s="68" t="s">
        <v>541</v>
      </c>
      <c r="M88" s="68" t="s">
        <v>11</v>
      </c>
      <c r="N88" s="69">
        <v>273087.67968</v>
      </c>
      <c r="O88" s="70">
        <v>2753</v>
      </c>
      <c r="P88" s="71">
        <v>45474</v>
      </c>
    </row>
    <row r="89" spans="2:16" ht="17.25" customHeight="1" x14ac:dyDescent="0.25">
      <c r="C89" s="192"/>
      <c r="D89" s="99"/>
      <c r="E89" s="131"/>
      <c r="F89" s="121"/>
      <c r="G89" s="99"/>
      <c r="H89" s="65">
        <v>12</v>
      </c>
      <c r="I89" s="66">
        <v>454</v>
      </c>
      <c r="J89" s="66" t="s">
        <v>511</v>
      </c>
      <c r="K89" s="67" t="s">
        <v>509</v>
      </c>
      <c r="L89" s="68" t="s">
        <v>512</v>
      </c>
      <c r="M89" s="68" t="s">
        <v>12</v>
      </c>
      <c r="N89" s="69">
        <v>394973.51681</v>
      </c>
      <c r="O89" s="70">
        <v>1034</v>
      </c>
      <c r="P89" s="71">
        <v>44166</v>
      </c>
    </row>
    <row r="90" spans="2:16" ht="16.5" customHeight="1" x14ac:dyDescent="0.25">
      <c r="C90" s="192"/>
      <c r="D90" s="99"/>
      <c r="E90" s="131"/>
      <c r="F90" s="121"/>
      <c r="G90" s="99"/>
      <c r="H90" s="65">
        <v>6</v>
      </c>
      <c r="I90" s="66">
        <v>438</v>
      </c>
      <c r="J90" s="66" t="s">
        <v>511</v>
      </c>
      <c r="K90" s="67" t="s">
        <v>509</v>
      </c>
      <c r="L90" s="68" t="s">
        <v>512</v>
      </c>
      <c r="M90" s="68" t="s">
        <v>12</v>
      </c>
      <c r="N90" s="69">
        <v>168977.78397500003</v>
      </c>
      <c r="O90" s="70">
        <v>1034</v>
      </c>
      <c r="P90" s="71">
        <v>44166</v>
      </c>
    </row>
    <row r="91" spans="2:16" ht="17.25" customHeight="1" x14ac:dyDescent="0.25">
      <c r="C91" s="192"/>
      <c r="D91" s="99"/>
      <c r="E91" s="131"/>
      <c r="F91" s="121"/>
      <c r="G91" s="99"/>
      <c r="H91" s="65">
        <v>12</v>
      </c>
      <c r="I91" s="66">
        <v>420</v>
      </c>
      <c r="J91" s="66" t="s">
        <v>511</v>
      </c>
      <c r="K91" s="67" t="s">
        <v>509</v>
      </c>
      <c r="L91" s="68" t="s">
        <v>512</v>
      </c>
      <c r="M91" s="68" t="s">
        <v>12</v>
      </c>
      <c r="N91" s="69">
        <v>1232894.2451749998</v>
      </c>
      <c r="O91" s="70">
        <v>1121</v>
      </c>
      <c r="P91" s="71">
        <v>45809</v>
      </c>
    </row>
    <row r="92" spans="2:16" ht="26.25" x14ac:dyDescent="0.25">
      <c r="C92" s="192"/>
      <c r="D92" s="99"/>
      <c r="E92" s="131"/>
      <c r="F92" s="121"/>
      <c r="G92" s="99"/>
      <c r="H92" s="65">
        <v>12</v>
      </c>
      <c r="I92" s="66">
        <v>412</v>
      </c>
      <c r="J92" s="66" t="s">
        <v>511</v>
      </c>
      <c r="K92" s="67" t="s">
        <v>509</v>
      </c>
      <c r="L92" s="68" t="s">
        <v>512</v>
      </c>
      <c r="M92" s="68" t="s">
        <v>12</v>
      </c>
      <c r="N92" s="69">
        <v>1354794.2985650001</v>
      </c>
      <c r="O92" s="70">
        <v>1121</v>
      </c>
      <c r="P92" s="71">
        <v>45809</v>
      </c>
    </row>
    <row r="93" spans="2:16" ht="26.25" x14ac:dyDescent="0.25">
      <c r="C93" s="192"/>
      <c r="D93" s="99"/>
      <c r="E93" s="131"/>
      <c r="F93" s="121"/>
      <c r="G93" s="55"/>
      <c r="H93" s="65">
        <v>12</v>
      </c>
      <c r="I93" s="66">
        <v>404</v>
      </c>
      <c r="J93" s="66" t="s">
        <v>511</v>
      </c>
      <c r="K93" s="67" t="s">
        <v>509</v>
      </c>
      <c r="L93" s="68" t="s">
        <v>512</v>
      </c>
      <c r="M93" s="68" t="s">
        <v>12</v>
      </c>
      <c r="N93" s="69">
        <v>1534967.1953199999</v>
      </c>
      <c r="O93" s="70">
        <v>1121</v>
      </c>
      <c r="P93" s="71">
        <v>45809</v>
      </c>
    </row>
    <row r="94" spans="2:16" ht="26.25" x14ac:dyDescent="0.25">
      <c r="C94" s="192"/>
      <c r="D94" s="99"/>
      <c r="E94" s="131"/>
      <c r="F94" s="121"/>
      <c r="G94" s="55"/>
      <c r="H94" s="65">
        <v>12</v>
      </c>
      <c r="I94" s="66">
        <v>396</v>
      </c>
      <c r="J94" s="66" t="s">
        <v>511</v>
      </c>
      <c r="K94" s="67" t="s">
        <v>509</v>
      </c>
      <c r="L94" s="68" t="s">
        <v>512</v>
      </c>
      <c r="M94" s="68" t="s">
        <v>12</v>
      </c>
      <c r="N94" s="69">
        <v>510542.38762000005</v>
      </c>
      <c r="O94" s="70">
        <v>1121</v>
      </c>
      <c r="P94" s="71">
        <v>45809</v>
      </c>
    </row>
    <row r="95" spans="2:16" ht="26.25" x14ac:dyDescent="0.25">
      <c r="C95" s="192"/>
      <c r="D95" s="99"/>
      <c r="E95" s="131"/>
      <c r="F95" s="121"/>
      <c r="G95" s="55"/>
      <c r="H95" s="65">
        <v>12</v>
      </c>
      <c r="I95" s="66">
        <v>388</v>
      </c>
      <c r="J95" s="66" t="s">
        <v>511</v>
      </c>
      <c r="K95" s="67" t="s">
        <v>509</v>
      </c>
      <c r="L95" s="68" t="s">
        <v>512</v>
      </c>
      <c r="M95" s="68" t="s">
        <v>12</v>
      </c>
      <c r="N95" s="69">
        <v>588545.79762000008</v>
      </c>
      <c r="O95" s="70">
        <v>1121</v>
      </c>
      <c r="P95" s="71">
        <v>45809</v>
      </c>
    </row>
    <row r="96" spans="2:16" x14ac:dyDescent="0.25">
      <c r="C96" s="192"/>
      <c r="D96" s="99"/>
      <c r="E96" s="131"/>
      <c r="F96" s="121"/>
      <c r="G96" s="55"/>
      <c r="H96" s="65">
        <v>10</v>
      </c>
      <c r="I96" s="66">
        <v>550</v>
      </c>
      <c r="J96" s="66" t="s">
        <v>539</v>
      </c>
      <c r="K96" s="67" t="s">
        <v>509</v>
      </c>
      <c r="L96" s="68" t="s">
        <v>542</v>
      </c>
      <c r="M96" s="68" t="s">
        <v>12</v>
      </c>
      <c r="N96" s="69">
        <v>1092847.4911450001</v>
      </c>
      <c r="O96" s="70">
        <v>2786</v>
      </c>
      <c r="P96" s="71">
        <v>44958</v>
      </c>
    </row>
    <row r="97" spans="1:16" ht="15.75" thickBot="1" x14ac:dyDescent="0.3"/>
    <row r="98" spans="1:16" ht="45.75" customHeight="1" thickBot="1" x14ac:dyDescent="0.3">
      <c r="A98" s="215" t="s">
        <v>543</v>
      </c>
      <c r="C98" s="192"/>
      <c r="D98" s="99"/>
      <c r="E98" s="131"/>
      <c r="F98" s="121"/>
      <c r="G98" s="99"/>
      <c r="H98" s="194"/>
      <c r="I98" s="195"/>
      <c r="J98" s="195"/>
      <c r="K98" s="196"/>
      <c r="L98" s="197"/>
      <c r="M98" s="197"/>
      <c r="N98" s="198"/>
      <c r="O98" s="199"/>
      <c r="P98" s="200"/>
    </row>
    <row r="99" spans="1:16" ht="16.5" thickTop="1" thickBot="1" x14ac:dyDescent="0.3">
      <c r="A99" s="11"/>
      <c r="B99" s="12"/>
      <c r="D99" s="9"/>
    </row>
    <row r="100" spans="1:16" ht="45.75" customHeight="1" thickBot="1" x14ac:dyDescent="0.3">
      <c r="A100" s="216" t="s">
        <v>16</v>
      </c>
      <c r="B100" s="12"/>
      <c r="D100" s="9"/>
      <c r="H100" s="836" t="s">
        <v>17</v>
      </c>
      <c r="I100" s="837"/>
    </row>
    <row r="101" spans="1:16" ht="16.5" thickTop="1" thickBot="1" x14ac:dyDescent="0.3">
      <c r="A101" s="11"/>
      <c r="B101" s="12"/>
      <c r="D101" s="9"/>
      <c r="E101" s="178"/>
      <c r="F101" s="14"/>
    </row>
    <row r="102" spans="1:16" ht="45.75" customHeight="1" thickTop="1" thickBot="1" x14ac:dyDescent="0.3">
      <c r="A102" s="179" t="s">
        <v>2</v>
      </c>
      <c r="B102" s="180" t="s">
        <v>3</v>
      </c>
      <c r="C102" s="181" t="s">
        <v>4</v>
      </c>
      <c r="D102" s="180" t="s">
        <v>5</v>
      </c>
      <c r="E102" s="181" t="s">
        <v>4</v>
      </c>
      <c r="F102" s="183" t="s">
        <v>6</v>
      </c>
      <c r="H102" s="184" t="s">
        <v>18</v>
      </c>
      <c r="I102" s="185" t="s">
        <v>19</v>
      </c>
      <c r="J102" s="186" t="s">
        <v>20</v>
      </c>
      <c r="K102" s="186" t="s">
        <v>21</v>
      </c>
      <c r="L102" s="186" t="s">
        <v>22</v>
      </c>
      <c r="M102" s="186" t="s">
        <v>23</v>
      </c>
      <c r="N102" s="187" t="s">
        <v>6</v>
      </c>
      <c r="O102" s="186" t="s">
        <v>24</v>
      </c>
      <c r="P102" s="188" t="s">
        <v>25</v>
      </c>
    </row>
    <row r="103" spans="1:16" ht="15.75" thickTop="1" x14ac:dyDescent="0.25">
      <c r="A103" s="61" t="s">
        <v>7</v>
      </c>
      <c r="B103" s="61">
        <v>1</v>
      </c>
      <c r="C103" s="62">
        <f>B103/$B112</f>
        <v>0.14285714285714285</v>
      </c>
      <c r="D103" s="110">
        <v>13</v>
      </c>
      <c r="E103" s="62">
        <f>D103/D112</f>
        <v>0.1326530612244898</v>
      </c>
      <c r="F103" s="64">
        <v>0</v>
      </c>
      <c r="G103" s="99"/>
      <c r="H103" s="65">
        <v>13</v>
      </c>
      <c r="I103" s="66">
        <v>90</v>
      </c>
      <c r="J103" s="66" t="s">
        <v>544</v>
      </c>
      <c r="K103" s="67" t="s">
        <v>545</v>
      </c>
      <c r="L103" s="68" t="s">
        <v>546</v>
      </c>
      <c r="M103" s="68" t="s">
        <v>7</v>
      </c>
      <c r="N103" s="189">
        <v>0</v>
      </c>
      <c r="O103" s="70">
        <v>2203</v>
      </c>
      <c r="P103" s="71">
        <v>42675</v>
      </c>
    </row>
    <row r="104" spans="1:16" ht="26.25" x14ac:dyDescent="0.25">
      <c r="A104" s="72" t="s">
        <v>8</v>
      </c>
      <c r="B104" s="72">
        <v>0</v>
      </c>
      <c r="C104" s="91">
        <v>0</v>
      </c>
      <c r="D104" s="84">
        <v>0</v>
      </c>
      <c r="E104" s="73">
        <v>0</v>
      </c>
      <c r="F104" s="75">
        <v>0</v>
      </c>
      <c r="G104" s="99"/>
      <c r="H104" s="65">
        <v>24</v>
      </c>
      <c r="I104" s="66">
        <v>700</v>
      </c>
      <c r="J104" s="66" t="s">
        <v>547</v>
      </c>
      <c r="K104" s="67" t="s">
        <v>548</v>
      </c>
      <c r="L104" s="68" t="s">
        <v>549</v>
      </c>
      <c r="M104" s="68" t="s">
        <v>9</v>
      </c>
      <c r="N104" s="189">
        <v>0</v>
      </c>
      <c r="O104" s="70">
        <v>1290</v>
      </c>
      <c r="P104" s="71">
        <v>46296</v>
      </c>
    </row>
    <row r="105" spans="1:16" ht="16.5" customHeight="1" x14ac:dyDescent="0.25">
      <c r="A105" s="72" t="s">
        <v>9</v>
      </c>
      <c r="B105" s="76">
        <v>2</v>
      </c>
      <c r="C105" s="73">
        <f>B105/B112</f>
        <v>0.2857142857142857</v>
      </c>
      <c r="D105" s="204">
        <v>34</v>
      </c>
      <c r="E105" s="73">
        <f>D105/D112</f>
        <v>0.34693877551020408</v>
      </c>
      <c r="F105" s="75">
        <v>0</v>
      </c>
      <c r="G105" s="99"/>
      <c r="H105" s="65">
        <v>10</v>
      </c>
      <c r="I105" s="66">
        <v>2050</v>
      </c>
      <c r="J105" s="66" t="s">
        <v>550</v>
      </c>
      <c r="K105" s="67" t="s">
        <v>551</v>
      </c>
      <c r="L105" s="68" t="s">
        <v>552</v>
      </c>
      <c r="M105" s="68" t="s">
        <v>9</v>
      </c>
      <c r="N105" s="189">
        <v>0</v>
      </c>
      <c r="O105" s="70">
        <v>2348</v>
      </c>
      <c r="P105" s="71">
        <v>44562</v>
      </c>
    </row>
    <row r="106" spans="1:16" x14ac:dyDescent="0.25">
      <c r="A106" s="164" t="s">
        <v>10</v>
      </c>
      <c r="B106" s="190">
        <v>3</v>
      </c>
      <c r="C106" s="166">
        <f>SUM(C103:C105)</f>
        <v>0.42857142857142855</v>
      </c>
      <c r="D106" s="203">
        <f>SUM(D103:D105)</f>
        <v>47</v>
      </c>
      <c r="E106" s="168">
        <f>SUM(E103:E105)</f>
        <v>0.47959183673469385</v>
      </c>
      <c r="F106" s="169">
        <v>0</v>
      </c>
      <c r="G106" s="55"/>
      <c r="H106" s="65">
        <v>15</v>
      </c>
      <c r="I106" s="66">
        <v>14</v>
      </c>
      <c r="J106" s="66" t="s">
        <v>553</v>
      </c>
      <c r="K106" s="67" t="s">
        <v>554</v>
      </c>
      <c r="L106" s="68" t="s">
        <v>555</v>
      </c>
      <c r="M106" s="68" t="s">
        <v>11</v>
      </c>
      <c r="N106" s="189">
        <v>298899.88361500006</v>
      </c>
      <c r="O106" s="70">
        <v>1950</v>
      </c>
      <c r="P106" s="71">
        <v>43252</v>
      </c>
    </row>
    <row r="107" spans="1:16" x14ac:dyDescent="0.25">
      <c r="A107" s="84"/>
      <c r="B107" s="76"/>
      <c r="C107" s="129"/>
      <c r="D107" s="204"/>
      <c r="E107" s="86"/>
      <c r="F107" s="87"/>
      <c r="H107" s="65">
        <v>10</v>
      </c>
      <c r="I107" s="66">
        <v>70</v>
      </c>
      <c r="J107" s="66" t="s">
        <v>556</v>
      </c>
      <c r="K107" s="67" t="s">
        <v>557</v>
      </c>
      <c r="L107" s="68" t="s">
        <v>558</v>
      </c>
      <c r="M107" s="68" t="s">
        <v>11</v>
      </c>
      <c r="N107" s="189">
        <v>229511.10993500001</v>
      </c>
      <c r="O107" s="70">
        <v>2182</v>
      </c>
      <c r="P107" s="71">
        <v>43040</v>
      </c>
    </row>
    <row r="108" spans="1:16" x14ac:dyDescent="0.25">
      <c r="A108" s="84" t="s">
        <v>11</v>
      </c>
      <c r="B108" s="76">
        <v>3</v>
      </c>
      <c r="C108" s="73">
        <f>B108/$B112</f>
        <v>0.42857142857142855</v>
      </c>
      <c r="D108" s="202">
        <v>40</v>
      </c>
      <c r="E108" s="73">
        <f>D108/D112</f>
        <v>0.40816326530612246</v>
      </c>
      <c r="F108" s="75">
        <f>SUM(N106:N108)</f>
        <v>620356.17732999998</v>
      </c>
      <c r="H108" s="65">
        <v>15</v>
      </c>
      <c r="I108" s="66">
        <v>5</v>
      </c>
      <c r="J108" s="66" t="s">
        <v>559</v>
      </c>
      <c r="K108" s="67" t="s">
        <v>560</v>
      </c>
      <c r="L108" s="68" t="s">
        <v>561</v>
      </c>
      <c r="M108" s="68" t="s">
        <v>11</v>
      </c>
      <c r="N108" s="189">
        <v>91945.183780000007</v>
      </c>
      <c r="O108" s="70">
        <v>2737</v>
      </c>
      <c r="P108" s="71">
        <v>44320</v>
      </c>
    </row>
    <row r="109" spans="1:16" ht="26.25" x14ac:dyDescent="0.25">
      <c r="A109" s="84" t="s">
        <v>12</v>
      </c>
      <c r="B109" s="76">
        <v>1</v>
      </c>
      <c r="C109" s="113">
        <f>B109/$B112</f>
        <v>0.14285714285714285</v>
      </c>
      <c r="D109" s="202">
        <v>11</v>
      </c>
      <c r="E109" s="73">
        <f>D109/D112</f>
        <v>0.11224489795918367</v>
      </c>
      <c r="F109" s="75">
        <f>N109</f>
        <v>325141.19956000004</v>
      </c>
      <c r="H109" s="65">
        <v>11</v>
      </c>
      <c r="I109" s="66">
        <v>140</v>
      </c>
      <c r="J109" s="66" t="s">
        <v>562</v>
      </c>
      <c r="K109" s="67" t="s">
        <v>563</v>
      </c>
      <c r="L109" s="68" t="s">
        <v>564</v>
      </c>
      <c r="M109" s="68" t="s">
        <v>12</v>
      </c>
      <c r="N109" s="189">
        <v>325141.19956000004</v>
      </c>
      <c r="O109" s="70">
        <v>2350</v>
      </c>
      <c r="P109" s="71">
        <v>44320</v>
      </c>
    </row>
    <row r="110" spans="1:16" x14ac:dyDescent="0.25">
      <c r="A110" s="164" t="s">
        <v>13</v>
      </c>
      <c r="B110" s="190">
        <v>4</v>
      </c>
      <c r="C110" s="166">
        <f>SUM(C108:C109)</f>
        <v>0.5714285714285714</v>
      </c>
      <c r="D110" s="203">
        <v>51</v>
      </c>
      <c r="E110" s="168">
        <f>SUM(E108:E109)</f>
        <v>0.52040816326530615</v>
      </c>
      <c r="F110" s="169">
        <f>SUM(F108:F109)</f>
        <v>945497.37688999996</v>
      </c>
      <c r="H110" s="217"/>
    </row>
    <row r="111" spans="1:16" x14ac:dyDescent="0.25">
      <c r="A111" s="94"/>
      <c r="B111" s="76"/>
      <c r="C111" s="85"/>
      <c r="D111" s="204"/>
      <c r="E111" s="86"/>
      <c r="F111" s="87"/>
    </row>
    <row r="112" spans="1:16" x14ac:dyDescent="0.25">
      <c r="A112" s="164" t="s">
        <v>33</v>
      </c>
      <c r="B112" s="190">
        <v>7</v>
      </c>
      <c r="C112" s="166">
        <f>SUM(C106,C110)</f>
        <v>1</v>
      </c>
      <c r="D112" s="203">
        <f>SUM(D106,D110)</f>
        <v>98</v>
      </c>
      <c r="E112" s="168">
        <f>SUM(E106,E110)</f>
        <v>1</v>
      </c>
      <c r="F112" s="169">
        <f>F110</f>
        <v>945497.37688999996</v>
      </c>
    </row>
    <row r="113" spans="1:16" ht="15.75" thickBot="1" x14ac:dyDescent="0.3"/>
    <row r="114" spans="1:16" ht="45.75" customHeight="1" thickBot="1" x14ac:dyDescent="0.3">
      <c r="A114" s="175" t="s">
        <v>565</v>
      </c>
      <c r="B114" s="50"/>
      <c r="D114" s="9"/>
    </row>
    <row r="115" spans="1:16" ht="15" customHeight="1" thickTop="1" thickBot="1" x14ac:dyDescent="0.3">
      <c r="A115" s="11"/>
      <c r="B115" s="12"/>
      <c r="D115" s="9"/>
    </row>
    <row r="116" spans="1:16" ht="45.75" customHeight="1" thickTop="1" thickBot="1" x14ac:dyDescent="0.3">
      <c r="A116" s="177" t="s">
        <v>16</v>
      </c>
      <c r="B116" s="12"/>
      <c r="D116" s="9"/>
      <c r="H116" s="834" t="s">
        <v>17</v>
      </c>
      <c r="I116" s="835"/>
    </row>
    <row r="117" spans="1:16" ht="15" customHeight="1" thickTop="1" thickBot="1" x14ac:dyDescent="0.3">
      <c r="A117" s="11"/>
      <c r="B117" s="12"/>
      <c r="D117" s="9"/>
      <c r="E117" s="178"/>
      <c r="F117" s="14"/>
    </row>
    <row r="118" spans="1:16" ht="45.75" customHeight="1" thickTop="1" thickBot="1" x14ac:dyDescent="0.3">
      <c r="A118" s="179" t="s">
        <v>2</v>
      </c>
      <c r="B118" s="180" t="s">
        <v>3</v>
      </c>
      <c r="C118" s="181" t="s">
        <v>4</v>
      </c>
      <c r="D118" s="180" t="s">
        <v>5</v>
      </c>
      <c r="E118" s="182" t="s">
        <v>4</v>
      </c>
      <c r="F118" s="183" t="s">
        <v>6</v>
      </c>
      <c r="G118" s="55"/>
      <c r="H118" s="184" t="s">
        <v>18</v>
      </c>
      <c r="I118" s="185" t="s">
        <v>19</v>
      </c>
      <c r="J118" s="186" t="s">
        <v>20</v>
      </c>
      <c r="K118" s="186" t="s">
        <v>21</v>
      </c>
      <c r="L118" s="186" t="s">
        <v>22</v>
      </c>
      <c r="M118" s="186" t="s">
        <v>23</v>
      </c>
      <c r="N118" s="187" t="s">
        <v>6</v>
      </c>
      <c r="O118" s="186" t="s">
        <v>24</v>
      </c>
      <c r="P118" s="188" t="s">
        <v>25</v>
      </c>
    </row>
    <row r="119" spans="1:16" ht="15.75" thickTop="1" x14ac:dyDescent="0.25">
      <c r="A119" s="61" t="s">
        <v>7</v>
      </c>
      <c r="B119" s="61">
        <v>2</v>
      </c>
      <c r="C119" s="62">
        <f>B119/B128</f>
        <v>0.18181818181818182</v>
      </c>
      <c r="D119" s="110">
        <f>SUM(H119:H120)</f>
        <v>40</v>
      </c>
      <c r="E119" s="62">
        <f>D119/D128</f>
        <v>0.25477707006369427</v>
      </c>
      <c r="F119" s="64"/>
      <c r="H119" s="65">
        <v>27</v>
      </c>
      <c r="I119" s="66">
        <v>3220</v>
      </c>
      <c r="J119" s="66" t="s">
        <v>566</v>
      </c>
      <c r="K119" s="67" t="s">
        <v>567</v>
      </c>
      <c r="L119" s="68" t="s">
        <v>568</v>
      </c>
      <c r="M119" s="68" t="s">
        <v>7</v>
      </c>
      <c r="N119" s="189">
        <v>0</v>
      </c>
      <c r="O119" s="68">
        <v>1613</v>
      </c>
      <c r="P119" s="71">
        <v>47119</v>
      </c>
    </row>
    <row r="120" spans="1:16" ht="16.5" customHeight="1" x14ac:dyDescent="0.25">
      <c r="A120" s="72" t="s">
        <v>8</v>
      </c>
      <c r="B120" s="72">
        <v>1</v>
      </c>
      <c r="C120" s="73">
        <f>B120/B128</f>
        <v>9.0909090909090912E-2</v>
      </c>
      <c r="D120" s="84">
        <v>13</v>
      </c>
      <c r="E120" s="73">
        <f>D120/D128</f>
        <v>8.2802547770700632E-2</v>
      </c>
      <c r="F120" s="75"/>
      <c r="H120" s="65">
        <v>13</v>
      </c>
      <c r="I120" s="66">
        <v>450</v>
      </c>
      <c r="J120" s="66" t="s">
        <v>569</v>
      </c>
      <c r="K120" s="67" t="s">
        <v>570</v>
      </c>
      <c r="L120" s="68" t="s">
        <v>571</v>
      </c>
      <c r="M120" s="68" t="s">
        <v>7</v>
      </c>
      <c r="N120" s="189">
        <v>0</v>
      </c>
      <c r="O120" s="68">
        <v>1953</v>
      </c>
      <c r="P120" s="71">
        <v>47665</v>
      </c>
    </row>
    <row r="121" spans="1:16" ht="17.25" customHeight="1" x14ac:dyDescent="0.25">
      <c r="A121" s="72" t="s">
        <v>9</v>
      </c>
      <c r="B121" s="76">
        <v>1</v>
      </c>
      <c r="C121" s="73">
        <f>B121/B128</f>
        <v>9.0909090909090912E-2</v>
      </c>
      <c r="D121" s="204">
        <v>15</v>
      </c>
      <c r="E121" s="73">
        <f>D121/D128</f>
        <v>9.5541401273885357E-2</v>
      </c>
      <c r="F121" s="75"/>
      <c r="H121" s="65">
        <v>13</v>
      </c>
      <c r="I121" s="66">
        <v>90</v>
      </c>
      <c r="J121" s="66" t="s">
        <v>572</v>
      </c>
      <c r="K121" s="67" t="s">
        <v>573</v>
      </c>
      <c r="L121" s="68" t="s">
        <v>574</v>
      </c>
      <c r="M121" s="68" t="s">
        <v>8</v>
      </c>
      <c r="N121" s="189">
        <v>0</v>
      </c>
      <c r="O121" s="68">
        <v>2180</v>
      </c>
      <c r="P121" s="71">
        <v>43040</v>
      </c>
    </row>
    <row r="122" spans="1:16" ht="18" customHeight="1" x14ac:dyDescent="0.25">
      <c r="A122" s="164" t="s">
        <v>10</v>
      </c>
      <c r="B122" s="190">
        <f>SUM(B119:B121)</f>
        <v>4</v>
      </c>
      <c r="C122" s="166">
        <f>SUM(C119:C121)</f>
        <v>0.36363636363636365</v>
      </c>
      <c r="D122" s="167">
        <f>SUM(D119:D121)</f>
        <v>68</v>
      </c>
      <c r="E122" s="168">
        <f>SUM(E119:E121)</f>
        <v>0.43312101910828027</v>
      </c>
      <c r="F122" s="169">
        <v>0</v>
      </c>
      <c r="H122" s="65">
        <v>15</v>
      </c>
      <c r="I122" s="66">
        <v>120</v>
      </c>
      <c r="J122" s="66" t="s">
        <v>212</v>
      </c>
      <c r="K122" s="67" t="s">
        <v>575</v>
      </c>
      <c r="L122" s="68" t="s">
        <v>576</v>
      </c>
      <c r="M122" s="68" t="s">
        <v>9</v>
      </c>
      <c r="N122" s="189">
        <v>0</v>
      </c>
      <c r="O122" s="68">
        <v>1932</v>
      </c>
      <c r="P122" s="71">
        <v>41974</v>
      </c>
    </row>
    <row r="123" spans="1:16" x14ac:dyDescent="0.25">
      <c r="A123" s="84"/>
      <c r="B123" s="76"/>
      <c r="C123" s="85"/>
      <c r="D123" s="204"/>
      <c r="E123" s="86"/>
      <c r="F123" s="87"/>
      <c r="G123" s="99"/>
      <c r="H123" s="65">
        <v>11</v>
      </c>
      <c r="I123" s="66">
        <v>11</v>
      </c>
      <c r="J123" s="66" t="s">
        <v>577</v>
      </c>
      <c r="K123" s="67" t="s">
        <v>578</v>
      </c>
      <c r="L123" s="68" t="s">
        <v>579</v>
      </c>
      <c r="M123" s="68" t="s">
        <v>11</v>
      </c>
      <c r="N123" s="189">
        <v>210837.35114000001</v>
      </c>
      <c r="O123" s="68">
        <v>1931</v>
      </c>
      <c r="P123" s="71">
        <v>42675</v>
      </c>
    </row>
    <row r="124" spans="1:16" ht="14.25" customHeight="1" x14ac:dyDescent="0.25">
      <c r="A124" s="84" t="s">
        <v>11</v>
      </c>
      <c r="B124" s="76">
        <v>3</v>
      </c>
      <c r="C124" s="73">
        <f>B124/B128</f>
        <v>0.27272727272727271</v>
      </c>
      <c r="D124" s="202">
        <f>SUM(H123:H125)</f>
        <v>34</v>
      </c>
      <c r="E124" s="73">
        <f>D124/D128</f>
        <v>0.21656050955414013</v>
      </c>
      <c r="F124" s="75">
        <f>SUM(N123:N125)</f>
        <v>614464.41182500008</v>
      </c>
      <c r="H124" s="65">
        <v>13</v>
      </c>
      <c r="I124" s="66">
        <v>101</v>
      </c>
      <c r="J124" s="66" t="s">
        <v>580</v>
      </c>
      <c r="K124" s="67" t="s">
        <v>581</v>
      </c>
      <c r="L124" s="68" t="s">
        <v>582</v>
      </c>
      <c r="M124" s="68" t="s">
        <v>11</v>
      </c>
      <c r="N124" s="189">
        <v>153044.86075500003</v>
      </c>
      <c r="O124" s="68">
        <v>2181</v>
      </c>
      <c r="P124" s="71">
        <v>42675</v>
      </c>
    </row>
    <row r="125" spans="1:16" ht="26.25" x14ac:dyDescent="0.25">
      <c r="A125" s="84" t="s">
        <v>12</v>
      </c>
      <c r="B125" s="76">
        <v>4</v>
      </c>
      <c r="C125" s="73">
        <f>B125/B128</f>
        <v>0.36363636363636365</v>
      </c>
      <c r="D125" s="202">
        <v>55</v>
      </c>
      <c r="E125" s="73">
        <f>D125/D128</f>
        <v>0.3503184713375796</v>
      </c>
      <c r="F125" s="75">
        <f>SUM(N126:N129)</f>
        <v>2632603.4249549997</v>
      </c>
      <c r="H125" s="65">
        <v>10</v>
      </c>
      <c r="I125" s="66">
        <v>425</v>
      </c>
      <c r="J125" s="66" t="s">
        <v>583</v>
      </c>
      <c r="K125" s="67" t="s">
        <v>584</v>
      </c>
      <c r="L125" s="68" t="s">
        <v>585</v>
      </c>
      <c r="M125" s="68" t="s">
        <v>11</v>
      </c>
      <c r="N125" s="189">
        <v>250582.19993000003</v>
      </c>
      <c r="O125" s="68">
        <v>2885</v>
      </c>
      <c r="P125" s="71">
        <v>45231</v>
      </c>
    </row>
    <row r="126" spans="1:16" ht="13.5" customHeight="1" x14ac:dyDescent="0.25">
      <c r="A126" s="164" t="s">
        <v>13</v>
      </c>
      <c r="B126" s="190">
        <f>SUM(B124:B125)</f>
        <v>7</v>
      </c>
      <c r="C126" s="166">
        <f>SUM(C124:C125)</f>
        <v>0.63636363636363635</v>
      </c>
      <c r="D126" s="203">
        <f>SUM(D124:D125)</f>
        <v>89</v>
      </c>
      <c r="E126" s="168">
        <f>SUM(E124:E125)</f>
        <v>0.56687898089171973</v>
      </c>
      <c r="F126" s="169">
        <f>SUM(F124:F125)</f>
        <v>3247067.8367799995</v>
      </c>
      <c r="H126" s="98">
        <v>15</v>
      </c>
      <c r="I126" s="66">
        <v>250</v>
      </c>
      <c r="J126" s="66" t="s">
        <v>586</v>
      </c>
      <c r="K126" s="67" t="s">
        <v>587</v>
      </c>
      <c r="L126" s="68" t="s">
        <v>588</v>
      </c>
      <c r="M126" s="68" t="s">
        <v>12</v>
      </c>
      <c r="N126" s="189">
        <v>956844.74356999993</v>
      </c>
      <c r="O126" s="68">
        <v>1929</v>
      </c>
      <c r="P126" s="71">
        <v>47849</v>
      </c>
    </row>
    <row r="127" spans="1:16" ht="18" customHeight="1" x14ac:dyDescent="0.25">
      <c r="A127" s="94"/>
      <c r="B127" s="76"/>
      <c r="C127" s="85"/>
      <c r="D127" s="204"/>
      <c r="E127" s="86"/>
      <c r="F127" s="87"/>
      <c r="H127" s="98">
        <v>20</v>
      </c>
      <c r="I127" s="66">
        <v>5220</v>
      </c>
      <c r="J127" s="66" t="s">
        <v>589</v>
      </c>
      <c r="K127" s="67" t="s">
        <v>590</v>
      </c>
      <c r="L127" s="68" t="s">
        <v>591</v>
      </c>
      <c r="M127" s="68" t="s">
        <v>12</v>
      </c>
      <c r="N127" s="189">
        <v>880060.08985500003</v>
      </c>
      <c r="O127" s="68">
        <v>1930</v>
      </c>
      <c r="P127" s="71">
        <v>42309</v>
      </c>
    </row>
    <row r="128" spans="1:16" x14ac:dyDescent="0.25">
      <c r="A128" s="164" t="s">
        <v>33</v>
      </c>
      <c r="B128" s="190">
        <v>11</v>
      </c>
      <c r="C128" s="166">
        <f>SUM(C122,C126)</f>
        <v>1</v>
      </c>
      <c r="D128" s="203">
        <f>SUM(D122,D126)</f>
        <v>157</v>
      </c>
      <c r="E128" s="218">
        <f>SUM(E122,E126)</f>
        <v>1</v>
      </c>
      <c r="F128" s="169">
        <f>F126</f>
        <v>3247067.8367799995</v>
      </c>
      <c r="G128" s="55"/>
      <c r="H128" s="98">
        <v>10</v>
      </c>
      <c r="I128" s="66">
        <v>4501</v>
      </c>
      <c r="J128" s="66" t="s">
        <v>592</v>
      </c>
      <c r="K128" s="67" t="s">
        <v>567</v>
      </c>
      <c r="L128" s="68" t="s">
        <v>568</v>
      </c>
      <c r="M128" s="68" t="s">
        <v>12</v>
      </c>
      <c r="N128" s="189">
        <v>476999.97911500005</v>
      </c>
      <c r="O128" s="68">
        <v>2802</v>
      </c>
      <c r="P128" s="71">
        <v>45231</v>
      </c>
    </row>
    <row r="129" spans="1:16" ht="26.25" x14ac:dyDescent="0.25">
      <c r="C129" s="192"/>
      <c r="D129" s="99"/>
      <c r="E129" s="219"/>
      <c r="F129" s="134"/>
      <c r="G129" s="99"/>
      <c r="H129" s="98">
        <v>10</v>
      </c>
      <c r="I129" s="66">
        <v>558</v>
      </c>
      <c r="J129" s="66" t="s">
        <v>593</v>
      </c>
      <c r="K129" s="67" t="s">
        <v>570</v>
      </c>
      <c r="L129" s="68" t="s">
        <v>571</v>
      </c>
      <c r="M129" s="68" t="s">
        <v>12</v>
      </c>
      <c r="N129" s="189">
        <v>318698.61241500004</v>
      </c>
      <c r="O129" s="68">
        <v>3005</v>
      </c>
      <c r="P129" s="71">
        <v>45627</v>
      </c>
    </row>
    <row r="130" spans="1:16" ht="15.75" thickBot="1" x14ac:dyDescent="0.3"/>
    <row r="131" spans="1:16" ht="45.75" customHeight="1" thickBot="1" x14ac:dyDescent="0.3">
      <c r="A131" s="175" t="s">
        <v>594</v>
      </c>
      <c r="B131" s="50"/>
      <c r="D131" s="9"/>
    </row>
    <row r="132" spans="1:16" ht="15" customHeight="1" thickTop="1" thickBot="1" x14ac:dyDescent="0.3">
      <c r="A132" s="11"/>
      <c r="B132" s="12"/>
      <c r="D132" s="9"/>
    </row>
    <row r="133" spans="1:16" ht="45.75" customHeight="1" thickTop="1" thickBot="1" x14ac:dyDescent="0.3">
      <c r="A133" s="177" t="s">
        <v>16</v>
      </c>
      <c r="B133" s="12"/>
      <c r="D133" s="9"/>
      <c r="H133" s="834" t="s">
        <v>17</v>
      </c>
      <c r="I133" s="835"/>
    </row>
    <row r="134" spans="1:16" ht="15" customHeight="1" thickTop="1" thickBot="1" x14ac:dyDescent="0.3">
      <c r="A134" s="11"/>
      <c r="B134" s="12"/>
      <c r="D134" s="9"/>
      <c r="E134" s="178"/>
      <c r="F134" s="14"/>
    </row>
    <row r="135" spans="1:16" ht="45.75" customHeight="1" thickTop="1" thickBot="1" x14ac:dyDescent="0.3">
      <c r="A135" s="179" t="s">
        <v>2</v>
      </c>
      <c r="B135" s="180" t="s">
        <v>3</v>
      </c>
      <c r="C135" s="181" t="s">
        <v>4</v>
      </c>
      <c r="D135" s="180" t="s">
        <v>5</v>
      </c>
      <c r="E135" s="182" t="s">
        <v>4</v>
      </c>
      <c r="F135" s="183" t="s">
        <v>6</v>
      </c>
      <c r="G135" s="55"/>
      <c r="H135" s="184" t="s">
        <v>18</v>
      </c>
      <c r="I135" s="185" t="s">
        <v>19</v>
      </c>
      <c r="J135" s="186" t="s">
        <v>20</v>
      </c>
      <c r="K135" s="186" t="s">
        <v>21</v>
      </c>
      <c r="L135" s="186" t="s">
        <v>22</v>
      </c>
      <c r="M135" s="186" t="s">
        <v>23</v>
      </c>
      <c r="N135" s="187" t="s">
        <v>6</v>
      </c>
      <c r="O135" s="186" t="s">
        <v>24</v>
      </c>
      <c r="P135" s="188" t="s">
        <v>25</v>
      </c>
    </row>
    <row r="136" spans="1:16" ht="27" thickTop="1" x14ac:dyDescent="0.25">
      <c r="A136" s="61" t="s">
        <v>7</v>
      </c>
      <c r="B136" s="61">
        <v>2</v>
      </c>
      <c r="C136" s="62">
        <f>B136/B145</f>
        <v>0.16666666666666666</v>
      </c>
      <c r="D136" s="110">
        <v>22</v>
      </c>
      <c r="E136" s="62">
        <f>D136/D145</f>
        <v>0.12790697674418605</v>
      </c>
      <c r="F136" s="64"/>
      <c r="H136" s="96">
        <v>10</v>
      </c>
      <c r="I136" s="66">
        <v>815</v>
      </c>
      <c r="J136" s="66" t="s">
        <v>149</v>
      </c>
      <c r="K136" s="67" t="s">
        <v>595</v>
      </c>
      <c r="L136" s="68" t="s">
        <v>596</v>
      </c>
      <c r="M136" s="68" t="s">
        <v>7</v>
      </c>
      <c r="N136" s="189">
        <v>0</v>
      </c>
      <c r="O136" s="68">
        <v>2337</v>
      </c>
      <c r="P136" s="71">
        <v>43955</v>
      </c>
    </row>
    <row r="137" spans="1:16" x14ac:dyDescent="0.25">
      <c r="A137" s="72" t="s">
        <v>8</v>
      </c>
      <c r="B137" s="72">
        <v>0</v>
      </c>
      <c r="C137" s="73">
        <v>0</v>
      </c>
      <c r="D137" s="84"/>
      <c r="E137" s="73">
        <v>0</v>
      </c>
      <c r="F137" s="75"/>
      <c r="H137" s="96">
        <v>12</v>
      </c>
      <c r="I137" s="66">
        <v>3</v>
      </c>
      <c r="J137" s="66" t="s">
        <v>597</v>
      </c>
      <c r="K137" s="67" t="s">
        <v>598</v>
      </c>
      <c r="L137" s="68" t="s">
        <v>599</v>
      </c>
      <c r="M137" s="68" t="s">
        <v>7</v>
      </c>
      <c r="N137" s="189">
        <v>0</v>
      </c>
      <c r="O137" s="68">
        <v>3150</v>
      </c>
      <c r="P137" s="71">
        <v>46235</v>
      </c>
    </row>
    <row r="138" spans="1:16" x14ac:dyDescent="0.25">
      <c r="A138" s="72" t="s">
        <v>9</v>
      </c>
      <c r="B138" s="76">
        <v>2</v>
      </c>
      <c r="C138" s="73">
        <f>B138/B145</f>
        <v>0.16666666666666666</v>
      </c>
      <c r="D138" s="204">
        <v>18</v>
      </c>
      <c r="E138" s="73">
        <f>D138/D145</f>
        <v>0.10465116279069768</v>
      </c>
      <c r="F138" s="75"/>
      <c r="H138" s="96">
        <v>12</v>
      </c>
      <c r="I138" s="66">
        <v>1030</v>
      </c>
      <c r="J138" s="66" t="s">
        <v>600</v>
      </c>
      <c r="K138" s="67" t="s">
        <v>601</v>
      </c>
      <c r="L138" s="68" t="s">
        <v>602</v>
      </c>
      <c r="M138" s="68" t="s">
        <v>9</v>
      </c>
      <c r="N138" s="189">
        <v>0</v>
      </c>
      <c r="O138" s="68">
        <v>2179</v>
      </c>
      <c r="P138" s="71">
        <v>43862</v>
      </c>
    </row>
    <row r="139" spans="1:16" x14ac:dyDescent="0.25">
      <c r="A139" s="164" t="s">
        <v>10</v>
      </c>
      <c r="B139" s="190">
        <f>SUM(B136:B138)</f>
        <v>4</v>
      </c>
      <c r="C139" s="166">
        <f>SUM(C136:C138)</f>
        <v>0.33333333333333331</v>
      </c>
      <c r="D139" s="203">
        <f>SUM(D136:D138)</f>
        <v>40</v>
      </c>
      <c r="E139" s="168">
        <f>SUM(E136:E138)</f>
        <v>0.23255813953488375</v>
      </c>
      <c r="F139" s="169">
        <v>0</v>
      </c>
      <c r="H139" s="96">
        <v>6</v>
      </c>
      <c r="I139" s="66">
        <v>181</v>
      </c>
      <c r="J139" s="66" t="s">
        <v>273</v>
      </c>
      <c r="K139" s="67" t="s">
        <v>603</v>
      </c>
      <c r="L139" s="68" t="s">
        <v>604</v>
      </c>
      <c r="M139" s="68" t="s">
        <v>9</v>
      </c>
      <c r="N139" s="189">
        <v>0</v>
      </c>
      <c r="O139" s="68">
        <v>3148</v>
      </c>
      <c r="P139" s="71">
        <v>46508</v>
      </c>
    </row>
    <row r="140" spans="1:16" x14ac:dyDescent="0.25">
      <c r="A140" s="84"/>
      <c r="B140" s="76"/>
      <c r="C140" s="85"/>
      <c r="D140" s="204"/>
      <c r="E140" s="86"/>
      <c r="F140" s="87"/>
      <c r="G140" s="99"/>
      <c r="H140" s="96">
        <v>40</v>
      </c>
      <c r="I140" s="66">
        <v>740</v>
      </c>
      <c r="J140" s="66" t="s">
        <v>605</v>
      </c>
      <c r="K140" s="67" t="s">
        <v>601</v>
      </c>
      <c r="L140" s="68" t="s">
        <v>602</v>
      </c>
      <c r="M140" s="68" t="s">
        <v>11</v>
      </c>
      <c r="N140" s="189">
        <v>419080.43617</v>
      </c>
      <c r="O140" s="68">
        <v>1523</v>
      </c>
      <c r="P140" s="71">
        <v>46296</v>
      </c>
    </row>
    <row r="141" spans="1:16" x14ac:dyDescent="0.25">
      <c r="A141" s="84" t="s">
        <v>11</v>
      </c>
      <c r="B141" s="76">
        <v>6</v>
      </c>
      <c r="C141" s="73">
        <f>B141/B145</f>
        <v>0.5</v>
      </c>
      <c r="D141" s="202">
        <f>SUM(H140:H145)</f>
        <v>110</v>
      </c>
      <c r="E141" s="73">
        <f>D141/D145</f>
        <v>0.63953488372093026</v>
      </c>
      <c r="F141" s="75">
        <f>SUM(N140:N145)</f>
        <v>1384213.3205450003</v>
      </c>
      <c r="H141" s="96">
        <v>14</v>
      </c>
      <c r="I141" s="66">
        <v>50</v>
      </c>
      <c r="J141" s="66" t="s">
        <v>606</v>
      </c>
      <c r="K141" s="67" t="s">
        <v>607</v>
      </c>
      <c r="L141" s="68" t="s">
        <v>608</v>
      </c>
      <c r="M141" s="68" t="s">
        <v>11</v>
      </c>
      <c r="N141" s="189">
        <v>152739.00583000001</v>
      </c>
      <c r="O141" s="68">
        <v>1535</v>
      </c>
      <c r="P141" s="71">
        <v>46296</v>
      </c>
    </row>
    <row r="142" spans="1:16" x14ac:dyDescent="0.25">
      <c r="A142" s="84" t="s">
        <v>12</v>
      </c>
      <c r="B142" s="76">
        <v>2</v>
      </c>
      <c r="C142" s="73">
        <f>B142/B145</f>
        <v>0.16666666666666666</v>
      </c>
      <c r="D142" s="202">
        <v>22</v>
      </c>
      <c r="E142" s="73">
        <f>D142/D145</f>
        <v>0.12790697674418605</v>
      </c>
      <c r="F142" s="75">
        <f>SUM(N146:N147)</f>
        <v>1401211.4694100001</v>
      </c>
      <c r="H142" s="96">
        <v>15</v>
      </c>
      <c r="I142" s="66">
        <v>26</v>
      </c>
      <c r="J142" s="66" t="s">
        <v>609</v>
      </c>
      <c r="K142" s="67" t="s">
        <v>607</v>
      </c>
      <c r="L142" s="68" t="s">
        <v>608</v>
      </c>
      <c r="M142" s="68" t="s">
        <v>11</v>
      </c>
      <c r="N142" s="189">
        <v>376841.46362500003</v>
      </c>
      <c r="O142" s="68">
        <v>1535</v>
      </c>
      <c r="P142" s="71">
        <v>46296</v>
      </c>
    </row>
    <row r="143" spans="1:16" ht="45.75" customHeight="1" x14ac:dyDescent="0.25">
      <c r="A143" s="164" t="s">
        <v>13</v>
      </c>
      <c r="B143" s="165">
        <f>SUM(B141:B142)</f>
        <v>8</v>
      </c>
      <c r="C143" s="166">
        <f>SUM(C141:C142)</f>
        <v>0.66666666666666663</v>
      </c>
      <c r="D143" s="167">
        <f>SUM(D141:D142)</f>
        <v>132</v>
      </c>
      <c r="E143" s="168">
        <f>SUM(E141:E142)</f>
        <v>0.76744186046511631</v>
      </c>
      <c r="F143" s="169">
        <f>SUM(F141:F142)</f>
        <v>2785424.7899550004</v>
      </c>
      <c r="H143" s="96">
        <v>20</v>
      </c>
      <c r="I143" s="66">
        <v>61</v>
      </c>
      <c r="J143" s="66" t="s">
        <v>610</v>
      </c>
      <c r="K143" s="67" t="s">
        <v>611</v>
      </c>
      <c r="L143" s="68" t="s">
        <v>612</v>
      </c>
      <c r="M143" s="68" t="s">
        <v>11</v>
      </c>
      <c r="N143" s="189">
        <v>246924.82837500004</v>
      </c>
      <c r="O143" s="68">
        <v>2183</v>
      </c>
      <c r="P143" s="71">
        <v>42887</v>
      </c>
    </row>
    <row r="144" spans="1:16" x14ac:dyDescent="0.25">
      <c r="A144" s="94"/>
      <c r="B144" s="115"/>
      <c r="C144" s="85"/>
      <c r="D144" s="115"/>
      <c r="E144" s="86"/>
      <c r="F144" s="87"/>
      <c r="H144" s="96">
        <v>11</v>
      </c>
      <c r="I144" s="66">
        <v>101</v>
      </c>
      <c r="J144" s="66" t="s">
        <v>613</v>
      </c>
      <c r="K144" s="67" t="s">
        <v>614</v>
      </c>
      <c r="L144" s="68" t="s">
        <v>615</v>
      </c>
      <c r="M144" s="68" t="s">
        <v>11</v>
      </c>
      <c r="N144" s="189">
        <v>84111.944455000004</v>
      </c>
      <c r="O144" s="68">
        <v>2338</v>
      </c>
      <c r="P144" s="71">
        <v>44320</v>
      </c>
    </row>
    <row r="145" spans="1:16" ht="45.75" customHeight="1" x14ac:dyDescent="0.25">
      <c r="A145" s="164" t="s">
        <v>33</v>
      </c>
      <c r="B145" s="165">
        <f>SUM(B139,B143)</f>
        <v>12</v>
      </c>
      <c r="C145" s="166">
        <f>SUM(C139,C143)</f>
        <v>1</v>
      </c>
      <c r="D145" s="167">
        <f>SUM(D139,D143)</f>
        <v>172</v>
      </c>
      <c r="E145" s="168">
        <f>SUM(E139,E143)</f>
        <v>1</v>
      </c>
      <c r="F145" s="169">
        <f>F143</f>
        <v>2785424.7899550004</v>
      </c>
      <c r="G145" s="55"/>
      <c r="H145" s="96">
        <v>10</v>
      </c>
      <c r="I145" s="66">
        <v>1891</v>
      </c>
      <c r="J145" s="66" t="s">
        <v>616</v>
      </c>
      <c r="K145" s="67" t="s">
        <v>617</v>
      </c>
      <c r="L145" s="68" t="s">
        <v>618</v>
      </c>
      <c r="M145" s="68" t="s">
        <v>11</v>
      </c>
      <c r="N145" s="189">
        <v>104515.64209000001</v>
      </c>
      <c r="O145" s="68">
        <v>2339</v>
      </c>
      <c r="P145" s="71">
        <v>43955</v>
      </c>
    </row>
    <row r="146" spans="1:16" x14ac:dyDescent="0.25">
      <c r="C146" s="192"/>
      <c r="E146" s="192"/>
      <c r="F146" s="193"/>
      <c r="H146" s="96">
        <v>10</v>
      </c>
      <c r="I146" s="66">
        <v>140</v>
      </c>
      <c r="J146" s="66" t="s">
        <v>619</v>
      </c>
      <c r="K146" s="67" t="s">
        <v>607</v>
      </c>
      <c r="L146" s="68" t="s">
        <v>608</v>
      </c>
      <c r="M146" s="68" t="s">
        <v>12</v>
      </c>
      <c r="N146" s="189">
        <v>954736.87190500007</v>
      </c>
      <c r="O146" s="68">
        <v>2720</v>
      </c>
      <c r="P146" s="71">
        <v>44562</v>
      </c>
    </row>
    <row r="147" spans="1:16" ht="45.75" customHeight="1" x14ac:dyDescent="0.25">
      <c r="C147" s="133"/>
      <c r="E147" s="192"/>
      <c r="F147" s="193"/>
      <c r="H147" s="96">
        <v>12</v>
      </c>
      <c r="I147" s="66">
        <v>611</v>
      </c>
      <c r="J147" s="66" t="s">
        <v>620</v>
      </c>
      <c r="K147" s="67" t="s">
        <v>601</v>
      </c>
      <c r="L147" s="68" t="s">
        <v>602</v>
      </c>
      <c r="M147" s="68" t="s">
        <v>12</v>
      </c>
      <c r="N147" s="189">
        <v>446474.59750500007</v>
      </c>
      <c r="O147" s="68">
        <v>2881</v>
      </c>
      <c r="P147" s="71">
        <v>46235</v>
      </c>
    </row>
    <row r="148" spans="1:16" ht="15.75" thickBot="1" x14ac:dyDescent="0.3"/>
    <row r="149" spans="1:16" ht="45.75" customHeight="1" thickBot="1" x14ac:dyDescent="0.3">
      <c r="A149" s="175" t="s">
        <v>621</v>
      </c>
      <c r="B149" s="50"/>
      <c r="D149" s="9"/>
    </row>
    <row r="150" spans="1:16" ht="16.5" thickTop="1" thickBot="1" x14ac:dyDescent="0.3">
      <c r="A150" s="11"/>
      <c r="B150" s="12"/>
      <c r="D150" s="9"/>
    </row>
    <row r="151" spans="1:16" ht="45.75" customHeight="1" thickTop="1" thickBot="1" x14ac:dyDescent="0.3">
      <c r="A151" s="177" t="s">
        <v>16</v>
      </c>
      <c r="B151" s="12"/>
      <c r="D151" s="9"/>
      <c r="H151" s="836" t="s">
        <v>17</v>
      </c>
      <c r="I151" s="837"/>
    </row>
    <row r="152" spans="1:16" ht="16.5" thickTop="1" thickBot="1" x14ac:dyDescent="0.3">
      <c r="A152" s="11"/>
      <c r="B152" s="12"/>
      <c r="D152" s="9"/>
      <c r="E152" s="178"/>
      <c r="F152" s="14"/>
    </row>
    <row r="153" spans="1:16" ht="45.75" customHeight="1" thickTop="1" thickBot="1" x14ac:dyDescent="0.3">
      <c r="A153" s="179" t="s">
        <v>2</v>
      </c>
      <c r="B153" s="180" t="s">
        <v>3</v>
      </c>
      <c r="C153" s="181" t="s">
        <v>4</v>
      </c>
      <c r="D153" s="180" t="s">
        <v>5</v>
      </c>
      <c r="E153" s="182" t="s">
        <v>4</v>
      </c>
      <c r="F153" s="183" t="s">
        <v>6</v>
      </c>
      <c r="G153" s="55"/>
      <c r="H153" s="184" t="s">
        <v>18</v>
      </c>
      <c r="I153" s="185" t="s">
        <v>19</v>
      </c>
      <c r="J153" s="186" t="s">
        <v>20</v>
      </c>
      <c r="K153" s="186" t="s">
        <v>21</v>
      </c>
      <c r="L153" s="186" t="s">
        <v>22</v>
      </c>
      <c r="M153" s="186" t="s">
        <v>23</v>
      </c>
      <c r="N153" s="187" t="s">
        <v>6</v>
      </c>
      <c r="O153" s="220" t="s">
        <v>24</v>
      </c>
      <c r="P153" s="188" t="s">
        <v>25</v>
      </c>
    </row>
    <row r="154" spans="1:16" ht="15.75" thickTop="1" x14ac:dyDescent="0.25">
      <c r="A154" s="61" t="s">
        <v>7</v>
      </c>
      <c r="B154" s="61">
        <v>1</v>
      </c>
      <c r="C154" s="62">
        <f>B154/B163</f>
        <v>3.8461538461538464E-2</v>
      </c>
      <c r="D154" s="110">
        <v>8</v>
      </c>
      <c r="E154" s="62">
        <f>D154/D163</f>
        <v>1.8691588785046728E-2</v>
      </c>
      <c r="F154" s="64"/>
      <c r="H154" s="201">
        <v>8</v>
      </c>
      <c r="I154" s="66">
        <v>266</v>
      </c>
      <c r="J154" s="66" t="s">
        <v>622</v>
      </c>
      <c r="K154" s="67" t="s">
        <v>623</v>
      </c>
      <c r="L154" s="68" t="s">
        <v>624</v>
      </c>
      <c r="M154" s="68" t="s">
        <v>7</v>
      </c>
      <c r="N154" s="189">
        <v>0</v>
      </c>
      <c r="O154" s="70">
        <v>1118</v>
      </c>
      <c r="P154" s="71">
        <v>45444</v>
      </c>
    </row>
    <row r="155" spans="1:16" x14ac:dyDescent="0.25">
      <c r="A155" s="72" t="s">
        <v>8</v>
      </c>
      <c r="B155" s="72">
        <v>0</v>
      </c>
      <c r="C155" s="73">
        <v>0</v>
      </c>
      <c r="D155" s="84">
        <v>0</v>
      </c>
      <c r="E155" s="73">
        <v>0</v>
      </c>
      <c r="F155" s="75"/>
      <c r="H155" s="201">
        <v>16</v>
      </c>
      <c r="I155" s="66">
        <v>286</v>
      </c>
      <c r="J155" s="66" t="s">
        <v>622</v>
      </c>
      <c r="K155" s="67" t="s">
        <v>623</v>
      </c>
      <c r="L155" s="68" t="s">
        <v>624</v>
      </c>
      <c r="M155" s="68" t="s">
        <v>11</v>
      </c>
      <c r="N155" s="189">
        <v>31607.196765000001</v>
      </c>
      <c r="O155" s="70">
        <v>1118</v>
      </c>
      <c r="P155" s="71">
        <v>45444</v>
      </c>
    </row>
    <row r="156" spans="1:16" x14ac:dyDescent="0.25">
      <c r="A156" s="72" t="s">
        <v>9</v>
      </c>
      <c r="B156" s="76">
        <v>0</v>
      </c>
      <c r="C156" s="73">
        <v>0</v>
      </c>
      <c r="D156" s="204">
        <v>0</v>
      </c>
      <c r="E156" s="73">
        <v>0</v>
      </c>
      <c r="F156" s="75"/>
      <c r="H156" s="201">
        <v>8</v>
      </c>
      <c r="I156" s="66">
        <v>280</v>
      </c>
      <c r="J156" s="66" t="s">
        <v>622</v>
      </c>
      <c r="K156" s="67" t="s">
        <v>623</v>
      </c>
      <c r="L156" s="68" t="s">
        <v>624</v>
      </c>
      <c r="M156" s="68" t="s">
        <v>11</v>
      </c>
      <c r="N156" s="189">
        <v>22197.156344999999</v>
      </c>
      <c r="O156" s="70">
        <v>1118</v>
      </c>
      <c r="P156" s="71">
        <v>45444</v>
      </c>
    </row>
    <row r="157" spans="1:16" x14ac:dyDescent="0.25">
      <c r="A157" s="164" t="s">
        <v>10</v>
      </c>
      <c r="B157" s="190">
        <v>1</v>
      </c>
      <c r="C157" s="166">
        <f>SUM(C154:C156)</f>
        <v>3.8461538461538464E-2</v>
      </c>
      <c r="D157" s="203">
        <v>8</v>
      </c>
      <c r="E157" s="168">
        <f>SUM(E154:E156)</f>
        <v>1.8691588785046728E-2</v>
      </c>
      <c r="F157" s="169">
        <v>0</v>
      </c>
      <c r="H157" s="201">
        <v>8</v>
      </c>
      <c r="I157" s="66">
        <v>292</v>
      </c>
      <c r="J157" s="66" t="s">
        <v>622</v>
      </c>
      <c r="K157" s="67" t="s">
        <v>623</v>
      </c>
      <c r="L157" s="68" t="s">
        <v>624</v>
      </c>
      <c r="M157" s="68" t="s">
        <v>11</v>
      </c>
      <c r="N157" s="189">
        <v>69989.737435000003</v>
      </c>
      <c r="O157" s="70">
        <v>1118</v>
      </c>
      <c r="P157" s="71">
        <v>45444</v>
      </c>
    </row>
    <row r="158" spans="1:16" x14ac:dyDescent="0.25">
      <c r="A158" s="84"/>
      <c r="B158" s="76"/>
      <c r="C158" s="85"/>
      <c r="D158" s="204"/>
      <c r="E158" s="86"/>
      <c r="F158" s="87"/>
      <c r="G158" s="99"/>
      <c r="H158" s="201">
        <v>36</v>
      </c>
      <c r="I158" s="66">
        <v>105</v>
      </c>
      <c r="J158" s="66" t="s">
        <v>625</v>
      </c>
      <c r="K158" s="67" t="s">
        <v>623</v>
      </c>
      <c r="L158" s="68" t="s">
        <v>626</v>
      </c>
      <c r="M158" s="68" t="s">
        <v>11</v>
      </c>
      <c r="N158" s="189">
        <v>112055.46158000002</v>
      </c>
      <c r="O158" s="70">
        <v>1289</v>
      </c>
      <c r="P158" s="71">
        <v>46174</v>
      </c>
    </row>
    <row r="159" spans="1:16" x14ac:dyDescent="0.25">
      <c r="A159" s="84" t="s">
        <v>11</v>
      </c>
      <c r="B159" s="76">
        <v>12</v>
      </c>
      <c r="C159" s="73">
        <f>B159/B163</f>
        <v>0.46153846153846156</v>
      </c>
      <c r="D159" s="202">
        <f>SUM(H155:H166)</f>
        <v>264</v>
      </c>
      <c r="E159" s="73">
        <f>D159/D163</f>
        <v>0.61682242990654201</v>
      </c>
      <c r="F159" s="75">
        <f>SUM(N155:N166)</f>
        <v>3258669.8672050005</v>
      </c>
      <c r="H159" s="201">
        <v>9</v>
      </c>
      <c r="I159" s="66">
        <v>900</v>
      </c>
      <c r="J159" s="66" t="s">
        <v>627</v>
      </c>
      <c r="K159" s="67" t="s">
        <v>623</v>
      </c>
      <c r="L159" s="68" t="s">
        <v>628</v>
      </c>
      <c r="M159" s="68" t="s">
        <v>11</v>
      </c>
      <c r="N159" s="189">
        <v>8123.8873050000002</v>
      </c>
      <c r="O159" s="70">
        <v>1729</v>
      </c>
      <c r="P159" s="71">
        <v>48030</v>
      </c>
    </row>
    <row r="160" spans="1:16" x14ac:dyDescent="0.25">
      <c r="A160" s="84" t="s">
        <v>12</v>
      </c>
      <c r="B160" s="76">
        <v>13</v>
      </c>
      <c r="C160" s="73">
        <f>B160/B163</f>
        <v>0.5</v>
      </c>
      <c r="D160" s="202">
        <f>SUM(H167:H179)</f>
        <v>156</v>
      </c>
      <c r="E160" s="73">
        <f>D160/D163</f>
        <v>0.3644859813084112</v>
      </c>
      <c r="F160" s="75">
        <f>SUM(N167:N179)</f>
        <v>12201293.046015002</v>
      </c>
      <c r="H160" s="201">
        <v>7</v>
      </c>
      <c r="I160" s="66">
        <v>295</v>
      </c>
      <c r="J160" s="66" t="s">
        <v>629</v>
      </c>
      <c r="K160" s="67" t="s">
        <v>623</v>
      </c>
      <c r="L160" s="68" t="s">
        <v>630</v>
      </c>
      <c r="M160" s="68" t="s">
        <v>11</v>
      </c>
      <c r="N160" s="189">
        <v>30625.13265</v>
      </c>
      <c r="O160" s="70">
        <v>1729</v>
      </c>
      <c r="P160" s="71">
        <v>48030</v>
      </c>
    </row>
    <row r="161" spans="1:16" x14ac:dyDescent="0.25">
      <c r="A161" s="164" t="s">
        <v>13</v>
      </c>
      <c r="B161" s="190">
        <v>25</v>
      </c>
      <c r="C161" s="166">
        <f>SUM(C159:C160)</f>
        <v>0.96153846153846156</v>
      </c>
      <c r="D161" s="203">
        <f>SUM(D159:D160)</f>
        <v>420</v>
      </c>
      <c r="E161" s="168">
        <f>SUM(E159:E160)</f>
        <v>0.98130841121495327</v>
      </c>
      <c r="F161" s="169">
        <f>SUM(F159:F160)</f>
        <v>15459962.913220003</v>
      </c>
      <c r="H161" s="201">
        <v>14</v>
      </c>
      <c r="I161" s="66">
        <v>788</v>
      </c>
      <c r="J161" s="66" t="s">
        <v>627</v>
      </c>
      <c r="K161" s="67" t="s">
        <v>623</v>
      </c>
      <c r="L161" s="68" t="s">
        <v>631</v>
      </c>
      <c r="M161" s="68" t="s">
        <v>11</v>
      </c>
      <c r="N161" s="189">
        <v>162235.066345</v>
      </c>
      <c r="O161" s="70">
        <v>1729</v>
      </c>
      <c r="P161" s="71">
        <v>48030</v>
      </c>
    </row>
    <row r="162" spans="1:16" x14ac:dyDescent="0.25">
      <c r="A162" s="94"/>
      <c r="B162" s="76"/>
      <c r="C162" s="85"/>
      <c r="D162" s="204"/>
      <c r="E162" s="86"/>
      <c r="F162" s="87"/>
      <c r="H162" s="201">
        <v>9</v>
      </c>
      <c r="I162" s="66">
        <v>925</v>
      </c>
      <c r="J162" s="66" t="s">
        <v>627</v>
      </c>
      <c r="K162" s="67" t="s">
        <v>623</v>
      </c>
      <c r="L162" s="68" t="s">
        <v>632</v>
      </c>
      <c r="M162" s="68" t="s">
        <v>11</v>
      </c>
      <c r="N162" s="189">
        <v>84927.324355000004</v>
      </c>
      <c r="O162" s="70">
        <v>1729</v>
      </c>
      <c r="P162" s="71">
        <v>48030</v>
      </c>
    </row>
    <row r="163" spans="1:16" x14ac:dyDescent="0.25">
      <c r="A163" s="164" t="s">
        <v>33</v>
      </c>
      <c r="B163" s="190">
        <f>SUM(B157,B161)</f>
        <v>26</v>
      </c>
      <c r="C163" s="166">
        <f>SUM(C157,C161)</f>
        <v>1</v>
      </c>
      <c r="D163" s="203">
        <f>SUM(D157,D161)</f>
        <v>428</v>
      </c>
      <c r="E163" s="168">
        <f>SUM(E157,E161)</f>
        <v>1</v>
      </c>
      <c r="F163" s="169">
        <f>F161</f>
        <v>15459962.913220003</v>
      </c>
      <c r="G163" s="55"/>
      <c r="H163" s="201">
        <v>103</v>
      </c>
      <c r="I163" s="66">
        <v>315</v>
      </c>
      <c r="J163" s="66" t="s">
        <v>633</v>
      </c>
      <c r="K163" s="67" t="s">
        <v>623</v>
      </c>
      <c r="L163" s="68" t="s">
        <v>634</v>
      </c>
      <c r="M163" s="68" t="s">
        <v>11</v>
      </c>
      <c r="N163" s="189">
        <v>2275642.6370250001</v>
      </c>
      <c r="O163" s="70">
        <v>1811</v>
      </c>
      <c r="P163" s="71">
        <v>47209</v>
      </c>
    </row>
    <row r="164" spans="1:16" x14ac:dyDescent="0.25">
      <c r="B164" s="214"/>
      <c r="C164" s="192"/>
      <c r="D164" s="99"/>
      <c r="E164" s="131"/>
      <c r="F164" s="121"/>
      <c r="G164" s="55"/>
      <c r="H164" s="201">
        <v>30</v>
      </c>
      <c r="I164" s="66">
        <v>269</v>
      </c>
      <c r="J164" s="66" t="s">
        <v>633</v>
      </c>
      <c r="K164" s="67" t="s">
        <v>623</v>
      </c>
      <c r="L164" s="68" t="s">
        <v>635</v>
      </c>
      <c r="M164" s="68" t="s">
        <v>11</v>
      </c>
      <c r="N164" s="189">
        <v>408925.31096000003</v>
      </c>
      <c r="O164" s="70">
        <v>2735</v>
      </c>
      <c r="P164" s="71">
        <v>45017</v>
      </c>
    </row>
    <row r="165" spans="1:16" x14ac:dyDescent="0.25">
      <c r="C165" s="192"/>
      <c r="D165" s="99"/>
      <c r="E165" s="131"/>
      <c r="F165" s="121"/>
      <c r="G165" s="55"/>
      <c r="H165" s="201">
        <v>12</v>
      </c>
      <c r="I165" s="66">
        <v>435</v>
      </c>
      <c r="J165" s="66" t="s">
        <v>636</v>
      </c>
      <c r="K165" s="67" t="s">
        <v>623</v>
      </c>
      <c r="L165" s="68" t="s">
        <v>637</v>
      </c>
      <c r="M165" s="68" t="s">
        <v>11</v>
      </c>
      <c r="N165" s="189">
        <v>20272.530720000002</v>
      </c>
      <c r="O165" s="70">
        <v>3156</v>
      </c>
      <c r="P165" s="71">
        <v>46388</v>
      </c>
    </row>
    <row r="166" spans="1:16" x14ac:dyDescent="0.25">
      <c r="C166" s="192"/>
      <c r="D166" s="99"/>
      <c r="E166" s="131"/>
      <c r="F166" s="121"/>
      <c r="G166" s="55"/>
      <c r="H166" s="201">
        <v>12</v>
      </c>
      <c r="I166" s="66">
        <v>415</v>
      </c>
      <c r="J166" s="66" t="s">
        <v>636</v>
      </c>
      <c r="K166" s="67" t="s">
        <v>623</v>
      </c>
      <c r="L166" s="68" t="s">
        <v>637</v>
      </c>
      <c r="M166" s="68" t="s">
        <v>11</v>
      </c>
      <c r="N166" s="189">
        <v>32068.425719999999</v>
      </c>
      <c r="O166" s="70">
        <v>3156</v>
      </c>
      <c r="P166" s="71">
        <v>46388</v>
      </c>
    </row>
    <row r="167" spans="1:16" x14ac:dyDescent="0.25">
      <c r="B167" s="214"/>
      <c r="C167" s="192"/>
      <c r="D167" s="55"/>
      <c r="E167" s="131"/>
      <c r="F167" s="121"/>
      <c r="G167" s="55"/>
      <c r="H167" s="201">
        <v>6</v>
      </c>
      <c r="I167" s="66">
        <v>1309</v>
      </c>
      <c r="J167" s="66" t="s">
        <v>638</v>
      </c>
      <c r="K167" s="67" t="s">
        <v>623</v>
      </c>
      <c r="L167" s="68" t="s">
        <v>639</v>
      </c>
      <c r="M167" s="68" t="s">
        <v>12</v>
      </c>
      <c r="N167" s="189">
        <v>663994.96250000002</v>
      </c>
      <c r="O167" s="70">
        <v>1118</v>
      </c>
      <c r="P167" s="71">
        <v>45444</v>
      </c>
    </row>
    <row r="168" spans="1:16" x14ac:dyDescent="0.25">
      <c r="C168" s="192"/>
      <c r="D168" s="55"/>
      <c r="E168" s="131"/>
      <c r="F168" s="121"/>
      <c r="G168" s="55"/>
      <c r="H168" s="201">
        <v>6</v>
      </c>
      <c r="I168" s="66">
        <v>1333</v>
      </c>
      <c r="J168" s="66" t="s">
        <v>638</v>
      </c>
      <c r="K168" s="67" t="s">
        <v>623</v>
      </c>
      <c r="L168" s="68" t="s">
        <v>639</v>
      </c>
      <c r="M168" s="68" t="s">
        <v>12</v>
      </c>
      <c r="N168" s="189">
        <v>658376.51650000003</v>
      </c>
      <c r="O168" s="70">
        <v>1118</v>
      </c>
      <c r="P168" s="71">
        <v>45444</v>
      </c>
    </row>
    <row r="169" spans="1:16" x14ac:dyDescent="0.25">
      <c r="C169" s="192"/>
      <c r="D169" s="55"/>
      <c r="E169" s="131"/>
      <c r="F169" s="121"/>
      <c r="G169" s="55"/>
      <c r="H169" s="201">
        <v>16</v>
      </c>
      <c r="I169" s="66">
        <v>1337</v>
      </c>
      <c r="J169" s="66" t="s">
        <v>638</v>
      </c>
      <c r="K169" s="67" t="s">
        <v>623</v>
      </c>
      <c r="L169" s="68" t="s">
        <v>639</v>
      </c>
      <c r="M169" s="68" t="s">
        <v>12</v>
      </c>
      <c r="N169" s="189">
        <v>1060967.7604650001</v>
      </c>
      <c r="O169" s="70">
        <v>1118</v>
      </c>
      <c r="P169" s="71">
        <v>45444</v>
      </c>
    </row>
    <row r="170" spans="1:16" x14ac:dyDescent="0.25">
      <c r="C170" s="192"/>
      <c r="D170" s="55"/>
      <c r="E170" s="131"/>
      <c r="F170" s="121"/>
      <c r="G170" s="55"/>
      <c r="H170" s="201">
        <v>6</v>
      </c>
      <c r="I170" s="66">
        <v>334</v>
      </c>
      <c r="J170" s="66" t="s">
        <v>640</v>
      </c>
      <c r="K170" s="67" t="s">
        <v>623</v>
      </c>
      <c r="L170" s="68" t="s">
        <v>641</v>
      </c>
      <c r="M170" s="68" t="s">
        <v>12</v>
      </c>
      <c r="N170" s="189">
        <v>730496.16650000005</v>
      </c>
      <c r="O170" s="70">
        <v>1118</v>
      </c>
      <c r="P170" s="71">
        <v>45444</v>
      </c>
    </row>
    <row r="171" spans="1:16" x14ac:dyDescent="0.25">
      <c r="C171" s="192"/>
      <c r="D171" s="55"/>
      <c r="E171" s="131"/>
      <c r="F171" s="121"/>
      <c r="G171" s="55"/>
      <c r="H171" s="201">
        <v>8</v>
      </c>
      <c r="I171" s="66">
        <v>270</v>
      </c>
      <c r="J171" s="66" t="s">
        <v>622</v>
      </c>
      <c r="K171" s="67" t="s">
        <v>623</v>
      </c>
      <c r="L171" s="68" t="s">
        <v>624</v>
      </c>
      <c r="M171" s="68" t="s">
        <v>12</v>
      </c>
      <c r="N171" s="189">
        <v>325275.80634499999</v>
      </c>
      <c r="O171" s="70">
        <v>1118</v>
      </c>
      <c r="P171" s="71">
        <v>45444</v>
      </c>
    </row>
    <row r="172" spans="1:16" x14ac:dyDescent="0.25">
      <c r="C172" s="192"/>
      <c r="D172" s="55"/>
      <c r="E172" s="131"/>
      <c r="F172" s="121"/>
      <c r="G172" s="55"/>
      <c r="H172" s="201">
        <v>6</v>
      </c>
      <c r="I172" s="66">
        <v>1351</v>
      </c>
      <c r="J172" s="66" t="s">
        <v>638</v>
      </c>
      <c r="K172" s="67" t="s">
        <v>623</v>
      </c>
      <c r="L172" s="68" t="s">
        <v>639</v>
      </c>
      <c r="M172" s="68" t="s">
        <v>12</v>
      </c>
      <c r="N172" s="189">
        <v>670106.4715000001</v>
      </c>
      <c r="O172" s="70">
        <v>1118</v>
      </c>
      <c r="P172" s="71">
        <v>45444</v>
      </c>
    </row>
    <row r="173" spans="1:16" x14ac:dyDescent="0.25">
      <c r="C173" s="192"/>
      <c r="D173" s="55"/>
      <c r="E173" s="131"/>
      <c r="F173" s="121"/>
      <c r="G173" s="55"/>
      <c r="H173" s="201">
        <v>6</v>
      </c>
      <c r="I173" s="66">
        <v>294</v>
      </c>
      <c r="J173" s="66" t="s">
        <v>640</v>
      </c>
      <c r="K173" s="67" t="s">
        <v>623</v>
      </c>
      <c r="L173" s="68" t="s">
        <v>641</v>
      </c>
      <c r="M173" s="68" t="s">
        <v>12</v>
      </c>
      <c r="N173" s="189">
        <v>749697.32550000004</v>
      </c>
      <c r="O173" s="70">
        <v>1118</v>
      </c>
      <c r="P173" s="71">
        <v>45444</v>
      </c>
    </row>
    <row r="174" spans="1:16" x14ac:dyDescent="0.25">
      <c r="C174" s="192"/>
      <c r="D174" s="55"/>
      <c r="E174" s="131"/>
      <c r="F174" s="121"/>
      <c r="G174" s="55"/>
      <c r="H174" s="201">
        <v>6</v>
      </c>
      <c r="I174" s="66">
        <v>1305</v>
      </c>
      <c r="J174" s="66" t="s">
        <v>638</v>
      </c>
      <c r="K174" s="67" t="s">
        <v>623</v>
      </c>
      <c r="L174" s="68" t="s">
        <v>639</v>
      </c>
      <c r="M174" s="68" t="s">
        <v>12</v>
      </c>
      <c r="N174" s="189">
        <v>1199497.9905000001</v>
      </c>
      <c r="O174" s="70">
        <v>1118</v>
      </c>
      <c r="P174" s="71">
        <v>45444</v>
      </c>
    </row>
    <row r="175" spans="1:16" x14ac:dyDescent="0.25">
      <c r="C175" s="192"/>
      <c r="D175" s="55"/>
      <c r="E175" s="131"/>
      <c r="F175" s="121"/>
      <c r="G175" s="55"/>
      <c r="H175" s="201">
        <v>25</v>
      </c>
      <c r="I175" s="66">
        <v>459</v>
      </c>
      <c r="J175" s="66" t="s">
        <v>117</v>
      </c>
      <c r="K175" s="67" t="s">
        <v>623</v>
      </c>
      <c r="L175" s="68" t="s">
        <v>642</v>
      </c>
      <c r="M175" s="68" t="s">
        <v>12</v>
      </c>
      <c r="N175" s="189">
        <v>2481759.5588150001</v>
      </c>
      <c r="O175" s="70">
        <v>1534</v>
      </c>
      <c r="P175" s="71">
        <v>46569</v>
      </c>
    </row>
    <row r="176" spans="1:16" x14ac:dyDescent="0.25">
      <c r="C176" s="192"/>
      <c r="D176" s="55"/>
      <c r="E176" s="131"/>
      <c r="F176" s="121"/>
      <c r="G176" s="55"/>
      <c r="H176" s="201">
        <v>25</v>
      </c>
      <c r="I176" s="66">
        <v>477</v>
      </c>
      <c r="J176" s="66" t="s">
        <v>117</v>
      </c>
      <c r="K176" s="67" t="s">
        <v>623</v>
      </c>
      <c r="L176" s="68" t="s">
        <v>642</v>
      </c>
      <c r="M176" s="68" t="s">
        <v>12</v>
      </c>
      <c r="N176" s="189">
        <v>1504205.1268150001</v>
      </c>
      <c r="O176" s="70">
        <v>1534</v>
      </c>
      <c r="P176" s="71">
        <v>46569</v>
      </c>
    </row>
    <row r="177" spans="3:16" x14ac:dyDescent="0.25">
      <c r="C177" s="192"/>
      <c r="D177" s="99"/>
      <c r="E177" s="131"/>
      <c r="F177" s="121"/>
      <c r="G177" s="55"/>
      <c r="H177" s="201">
        <v>25</v>
      </c>
      <c r="I177" s="66">
        <v>483</v>
      </c>
      <c r="J177" s="66" t="s">
        <v>117</v>
      </c>
      <c r="K177" s="67" t="s">
        <v>623</v>
      </c>
      <c r="L177" s="68" t="s">
        <v>642</v>
      </c>
      <c r="M177" s="68" t="s">
        <v>12</v>
      </c>
      <c r="N177" s="189">
        <v>1280587.515815</v>
      </c>
      <c r="O177" s="70">
        <v>1534</v>
      </c>
      <c r="P177" s="71">
        <v>46569</v>
      </c>
    </row>
    <row r="178" spans="3:16" x14ac:dyDescent="0.25">
      <c r="C178" s="192"/>
      <c r="D178" s="99"/>
      <c r="E178" s="131"/>
      <c r="F178" s="121"/>
      <c r="G178" s="55"/>
      <c r="H178" s="201">
        <v>11</v>
      </c>
      <c r="I178" s="66">
        <v>239</v>
      </c>
      <c r="J178" s="66" t="s">
        <v>633</v>
      </c>
      <c r="K178" s="67" t="s">
        <v>623</v>
      </c>
      <c r="L178" s="68" t="s">
        <v>635</v>
      </c>
      <c r="M178" s="68" t="s">
        <v>12</v>
      </c>
      <c r="N178" s="189">
        <v>612622.57288000011</v>
      </c>
      <c r="O178" s="70">
        <v>1729</v>
      </c>
      <c r="P178" s="71">
        <v>48030</v>
      </c>
    </row>
    <row r="179" spans="3:16" x14ac:dyDescent="0.25">
      <c r="C179" s="192"/>
      <c r="D179" s="99"/>
      <c r="E179" s="131"/>
      <c r="F179" s="121"/>
      <c r="G179" s="55"/>
      <c r="H179" s="201">
        <v>10</v>
      </c>
      <c r="I179" s="66">
        <v>900</v>
      </c>
      <c r="J179" s="66" t="s">
        <v>643</v>
      </c>
      <c r="K179" s="67" t="s">
        <v>623</v>
      </c>
      <c r="L179" s="68" t="s">
        <v>644</v>
      </c>
      <c r="M179" s="68" t="s">
        <v>12</v>
      </c>
      <c r="N179" s="189">
        <v>263705.27188000001</v>
      </c>
      <c r="O179" s="70">
        <v>2999</v>
      </c>
      <c r="P179" s="71">
        <v>45627</v>
      </c>
    </row>
    <row r="181" spans="3:16" ht="45.75" customHeight="1" x14ac:dyDescent="0.25"/>
    <row r="193" spans="3:8" x14ac:dyDescent="0.25">
      <c r="C193" s="192"/>
      <c r="D193" s="99"/>
      <c r="E193" s="131"/>
      <c r="F193" s="121"/>
      <c r="G193" s="55"/>
      <c r="H193" s="221"/>
    </row>
    <row r="194" spans="3:8" ht="45.75" customHeight="1" x14ac:dyDescent="0.25"/>
    <row r="196" spans="3:8" ht="45.75" customHeight="1" x14ac:dyDescent="0.25"/>
    <row r="198" spans="3:8" ht="45.75" customHeight="1" x14ac:dyDescent="0.25"/>
    <row r="201" spans="3:8" ht="24" customHeight="1" x14ac:dyDescent="0.25"/>
    <row r="211" spans="3:8" x14ac:dyDescent="0.25">
      <c r="C211" s="133"/>
      <c r="E211" s="192"/>
      <c r="F211" s="193"/>
      <c r="H211" s="217"/>
    </row>
    <row r="212" spans="3:8" ht="45.75" customHeight="1" x14ac:dyDescent="0.25"/>
    <row r="214" spans="3:8" ht="45.75" customHeight="1" x14ac:dyDescent="0.25"/>
    <row r="216" spans="3:8" ht="45.75" customHeight="1" x14ac:dyDescent="0.25"/>
    <row r="228" spans="2:6" x14ac:dyDescent="0.25">
      <c r="B228" s="11"/>
      <c r="C228" s="192"/>
      <c r="E228" s="192"/>
      <c r="F228" s="193"/>
    </row>
    <row r="230" spans="2:6" x14ac:dyDescent="0.25">
      <c r="C230" s="192"/>
      <c r="E230" s="192"/>
      <c r="F230" s="193"/>
    </row>
    <row r="231" spans="2:6" x14ac:dyDescent="0.25">
      <c r="C231" s="133"/>
      <c r="E231" s="192"/>
      <c r="F231" s="193"/>
    </row>
    <row r="263" spans="2:8" x14ac:dyDescent="0.25">
      <c r="C263" s="192"/>
      <c r="D263" s="99"/>
      <c r="E263" s="131"/>
      <c r="F263" s="121"/>
      <c r="G263" s="55"/>
      <c r="H263" s="90"/>
    </row>
    <row r="264" spans="2:8" x14ac:dyDescent="0.25">
      <c r="C264" s="192"/>
      <c r="E264" s="192"/>
      <c r="F264" s="193"/>
    </row>
    <row r="265" spans="2:8" x14ac:dyDescent="0.25">
      <c r="C265" s="133"/>
      <c r="E265" s="192"/>
      <c r="F265" s="193"/>
    </row>
    <row r="266" spans="2:8" x14ac:dyDescent="0.25">
      <c r="C266" s="192"/>
      <c r="E266" s="192"/>
      <c r="F266" s="193"/>
    </row>
    <row r="267" spans="2:8" x14ac:dyDescent="0.25">
      <c r="B267" s="11"/>
      <c r="C267" s="192"/>
      <c r="E267" s="192"/>
      <c r="F267" s="193"/>
    </row>
    <row r="268" spans="2:8" x14ac:dyDescent="0.25">
      <c r="C268" s="192"/>
      <c r="D268" s="205"/>
      <c r="E268" s="206"/>
      <c r="F268" s="207"/>
      <c r="G268" s="99"/>
      <c r="H268" s="90"/>
    </row>
    <row r="269" spans="2:8" x14ac:dyDescent="0.25">
      <c r="C269" s="192"/>
      <c r="E269" s="192"/>
      <c r="F269" s="193"/>
    </row>
    <row r="270" spans="2:8" x14ac:dyDescent="0.25">
      <c r="C270" s="206"/>
      <c r="E270" s="192"/>
      <c r="F270" s="193"/>
    </row>
    <row r="271" spans="2:8" x14ac:dyDescent="0.25">
      <c r="C271" s="192"/>
      <c r="E271" s="192"/>
      <c r="F271" s="193"/>
    </row>
    <row r="272" spans="2:8" x14ac:dyDescent="0.25">
      <c r="B272" s="11"/>
      <c r="C272" s="192"/>
      <c r="E272" s="192"/>
      <c r="F272" s="193"/>
    </row>
    <row r="273" spans="2:8" x14ac:dyDescent="0.25">
      <c r="C273" s="192"/>
      <c r="D273" s="205"/>
      <c r="E273" s="206"/>
      <c r="F273" s="207"/>
      <c r="G273" s="99"/>
      <c r="H273" s="90"/>
    </row>
    <row r="274" spans="2:8" x14ac:dyDescent="0.25">
      <c r="C274" s="192"/>
      <c r="E274" s="192"/>
      <c r="F274" s="193"/>
    </row>
    <row r="275" spans="2:8" x14ac:dyDescent="0.25">
      <c r="C275" s="206"/>
      <c r="E275" s="192"/>
      <c r="F275" s="193"/>
    </row>
    <row r="276" spans="2:8" x14ac:dyDescent="0.25">
      <c r="C276" s="192"/>
      <c r="E276" s="192"/>
      <c r="F276" s="193"/>
    </row>
    <row r="277" spans="2:8" x14ac:dyDescent="0.25">
      <c r="B277" s="11"/>
      <c r="C277" s="192"/>
      <c r="E277" s="192"/>
      <c r="F277" s="193"/>
    </row>
    <row r="278" spans="2:8" x14ac:dyDescent="0.25">
      <c r="C278" s="192"/>
      <c r="D278" s="99"/>
      <c r="E278" s="131"/>
      <c r="F278" s="121"/>
      <c r="G278" s="55"/>
      <c r="H278" s="90"/>
    </row>
    <row r="279" spans="2:8" x14ac:dyDescent="0.25">
      <c r="C279" s="192"/>
      <c r="E279" s="192"/>
      <c r="F279" s="193"/>
    </row>
    <row r="280" spans="2:8" x14ac:dyDescent="0.25">
      <c r="C280" s="133"/>
      <c r="E280" s="192"/>
      <c r="F280" s="193"/>
    </row>
    <row r="281" spans="2:8" x14ac:dyDescent="0.25">
      <c r="C281" s="133"/>
      <c r="E281" s="192"/>
      <c r="F281" s="193"/>
    </row>
    <row r="282" spans="2:8" x14ac:dyDescent="0.25">
      <c r="B282" s="11"/>
      <c r="C282" s="133"/>
      <c r="E282" s="192"/>
      <c r="F282" s="193"/>
    </row>
    <row r="283" spans="2:8" x14ac:dyDescent="0.25">
      <c r="C283" s="133"/>
      <c r="D283" s="99"/>
      <c r="E283" s="131"/>
      <c r="F283" s="121"/>
      <c r="G283" s="55"/>
      <c r="H283" s="90"/>
    </row>
    <row r="284" spans="2:8" x14ac:dyDescent="0.25">
      <c r="C284" s="133"/>
      <c r="D284" s="99"/>
      <c r="E284" s="131"/>
      <c r="F284" s="121"/>
      <c r="G284" s="55"/>
      <c r="H284" s="90"/>
    </row>
    <row r="285" spans="2:8" x14ac:dyDescent="0.25">
      <c r="C285" s="133"/>
      <c r="D285" s="99"/>
      <c r="E285" s="131"/>
      <c r="F285" s="121"/>
      <c r="G285" s="55"/>
      <c r="H285" s="90"/>
    </row>
    <row r="286" spans="2:8" x14ac:dyDescent="0.25">
      <c r="C286" s="133"/>
      <c r="E286" s="192"/>
      <c r="F286" s="193"/>
    </row>
    <row r="287" spans="2:8" x14ac:dyDescent="0.25">
      <c r="C287" s="133"/>
      <c r="E287" s="192"/>
      <c r="F287" s="193"/>
    </row>
    <row r="288" spans="2:8" x14ac:dyDescent="0.25">
      <c r="C288" s="133"/>
      <c r="E288" s="192"/>
      <c r="F288" s="193"/>
    </row>
    <row r="289" spans="2:8" x14ac:dyDescent="0.25">
      <c r="C289" s="133"/>
      <c r="E289" s="192"/>
      <c r="F289" s="193"/>
    </row>
    <row r="290" spans="2:8" x14ac:dyDescent="0.25">
      <c r="C290" s="133"/>
      <c r="E290" s="192"/>
      <c r="F290" s="193"/>
    </row>
    <row r="291" spans="2:8" x14ac:dyDescent="0.25">
      <c r="C291" s="133"/>
      <c r="E291" s="192"/>
      <c r="F291" s="193"/>
    </row>
    <row r="292" spans="2:8" x14ac:dyDescent="0.25">
      <c r="C292" s="133"/>
      <c r="E292" s="192"/>
      <c r="F292" s="193"/>
    </row>
    <row r="293" spans="2:8" x14ac:dyDescent="0.25">
      <c r="B293" s="11"/>
      <c r="C293" s="133"/>
      <c r="E293" s="192"/>
      <c r="F293" s="193"/>
    </row>
    <row r="294" spans="2:8" x14ac:dyDescent="0.25">
      <c r="C294" s="133"/>
      <c r="D294" s="205"/>
      <c r="E294" s="206"/>
      <c r="F294" s="207"/>
      <c r="G294" s="99"/>
      <c r="H294" s="90"/>
    </row>
    <row r="295" spans="2:8" x14ac:dyDescent="0.25">
      <c r="C295" s="133"/>
      <c r="E295" s="192"/>
      <c r="F295" s="193"/>
    </row>
    <row r="296" spans="2:8" x14ac:dyDescent="0.25">
      <c r="C296" s="206"/>
      <c r="E296" s="192"/>
      <c r="F296" s="193"/>
    </row>
    <row r="297" spans="2:8" x14ac:dyDescent="0.25">
      <c r="C297" s="192"/>
      <c r="E297" s="192"/>
      <c r="F297" s="193"/>
    </row>
    <row r="298" spans="2:8" x14ac:dyDescent="0.25">
      <c r="B298" s="11"/>
      <c r="C298" s="192"/>
      <c r="E298" s="192"/>
      <c r="F298" s="193"/>
    </row>
    <row r="299" spans="2:8" x14ac:dyDescent="0.25">
      <c r="C299" s="192"/>
      <c r="D299" s="99"/>
      <c r="E299" s="131"/>
      <c r="F299" s="121"/>
      <c r="G299" s="99"/>
      <c r="H299" s="90"/>
    </row>
    <row r="300" spans="2:8" x14ac:dyDescent="0.25">
      <c r="C300" s="192"/>
      <c r="E300" s="192"/>
      <c r="F300" s="193"/>
    </row>
    <row r="301" spans="2:8" x14ac:dyDescent="0.25">
      <c r="C301" s="133"/>
      <c r="E301" s="192"/>
      <c r="F301" s="193"/>
    </row>
    <row r="302" spans="2:8" x14ac:dyDescent="0.25">
      <c r="C302" s="192"/>
      <c r="E302" s="192"/>
      <c r="F302" s="193"/>
    </row>
    <row r="303" spans="2:8" x14ac:dyDescent="0.25">
      <c r="B303" s="11"/>
      <c r="C303" s="192"/>
      <c r="E303" s="192"/>
      <c r="F303" s="193"/>
    </row>
    <row r="304" spans="2:8" x14ac:dyDescent="0.25">
      <c r="C304" s="192"/>
      <c r="D304" s="99"/>
      <c r="E304" s="131"/>
      <c r="F304" s="121"/>
      <c r="G304" s="55"/>
      <c r="H304" s="90"/>
    </row>
    <row r="305" spans="2:8" x14ac:dyDescent="0.25">
      <c r="C305" s="192"/>
      <c r="E305" s="192"/>
      <c r="F305" s="193"/>
    </row>
    <row r="306" spans="2:8" x14ac:dyDescent="0.25">
      <c r="C306" s="133"/>
      <c r="E306" s="192"/>
      <c r="F306" s="193"/>
    </row>
    <row r="307" spans="2:8" x14ac:dyDescent="0.25">
      <c r="C307" s="192"/>
      <c r="E307" s="192"/>
      <c r="F307" s="193"/>
    </row>
    <row r="308" spans="2:8" x14ac:dyDescent="0.25">
      <c r="B308" s="11"/>
      <c r="C308" s="192"/>
      <c r="E308" s="192"/>
      <c r="F308" s="193"/>
    </row>
    <row r="309" spans="2:8" x14ac:dyDescent="0.25">
      <c r="C309" s="192"/>
      <c r="D309" s="99"/>
      <c r="E309" s="131"/>
      <c r="F309" s="121"/>
      <c r="G309" s="99"/>
      <c r="H309" s="90"/>
    </row>
    <row r="310" spans="2:8" x14ac:dyDescent="0.25">
      <c r="C310" s="192"/>
      <c r="E310" s="192"/>
      <c r="F310" s="193"/>
    </row>
    <row r="311" spans="2:8" x14ac:dyDescent="0.25">
      <c r="C311" s="133"/>
      <c r="E311" s="192"/>
      <c r="F311" s="193"/>
    </row>
    <row r="312" spans="2:8" x14ac:dyDescent="0.25">
      <c r="C312" s="192"/>
      <c r="E312" s="192"/>
      <c r="F312" s="193"/>
    </row>
    <row r="313" spans="2:8" x14ac:dyDescent="0.25">
      <c r="B313" s="11"/>
      <c r="C313" s="192"/>
      <c r="E313" s="192"/>
      <c r="F313" s="193"/>
    </row>
    <row r="314" spans="2:8" x14ac:dyDescent="0.25">
      <c r="C314" s="192"/>
      <c r="D314" s="99"/>
      <c r="E314" s="131"/>
      <c r="F314" s="121"/>
      <c r="G314" s="55"/>
      <c r="H314" s="90"/>
    </row>
    <row r="315" spans="2:8" x14ac:dyDescent="0.25">
      <c r="C315" s="192"/>
      <c r="D315" s="99"/>
      <c r="E315" s="131"/>
      <c r="F315" s="121"/>
      <c r="G315" s="55"/>
      <c r="H315" s="90"/>
    </row>
    <row r="316" spans="2:8" x14ac:dyDescent="0.25">
      <c r="C316" s="192"/>
      <c r="E316" s="192"/>
      <c r="F316" s="193"/>
    </row>
    <row r="317" spans="2:8" x14ac:dyDescent="0.25">
      <c r="C317" s="192"/>
      <c r="E317" s="192"/>
      <c r="F317" s="193"/>
    </row>
    <row r="318" spans="2:8" x14ac:dyDescent="0.25">
      <c r="B318" s="11"/>
      <c r="C318" s="192"/>
      <c r="E318" s="192"/>
      <c r="F318" s="193"/>
    </row>
    <row r="319" spans="2:8" x14ac:dyDescent="0.25">
      <c r="C319" s="192"/>
      <c r="D319" s="99"/>
      <c r="E319" s="131"/>
      <c r="F319" s="121"/>
      <c r="G319" s="99"/>
      <c r="H319" s="90"/>
    </row>
    <row r="320" spans="2:8" x14ac:dyDescent="0.25">
      <c r="C320" s="192"/>
      <c r="E320" s="192"/>
      <c r="F320" s="193"/>
    </row>
    <row r="321" spans="2:8" x14ac:dyDescent="0.25">
      <c r="C321" s="133"/>
      <c r="E321" s="192"/>
      <c r="F321" s="193"/>
    </row>
    <row r="322" spans="2:8" x14ac:dyDescent="0.25">
      <c r="C322" s="133"/>
      <c r="E322" s="192"/>
      <c r="F322" s="193"/>
    </row>
    <row r="323" spans="2:8" x14ac:dyDescent="0.25">
      <c r="B323" s="11"/>
      <c r="C323" s="133"/>
      <c r="E323" s="192"/>
      <c r="F323" s="193"/>
    </row>
    <row r="324" spans="2:8" x14ac:dyDescent="0.25">
      <c r="C324" s="133"/>
      <c r="D324" s="99"/>
      <c r="E324" s="131"/>
      <c r="F324" s="121"/>
      <c r="G324" s="99"/>
      <c r="H324" s="90"/>
    </row>
    <row r="325" spans="2:8" x14ac:dyDescent="0.25">
      <c r="C325" s="133"/>
      <c r="E325" s="192"/>
      <c r="F325" s="193"/>
    </row>
    <row r="326" spans="2:8" x14ac:dyDescent="0.25">
      <c r="C326" s="133"/>
      <c r="E326" s="192"/>
      <c r="F326" s="193"/>
    </row>
    <row r="327" spans="2:8" x14ac:dyDescent="0.25">
      <c r="C327" s="192"/>
      <c r="E327" s="192"/>
      <c r="F327" s="193"/>
    </row>
    <row r="328" spans="2:8" x14ac:dyDescent="0.25">
      <c r="B328" s="11"/>
      <c r="C328" s="192"/>
      <c r="E328" s="192"/>
      <c r="F328" s="193"/>
    </row>
    <row r="329" spans="2:8" x14ac:dyDescent="0.25">
      <c r="C329" s="192"/>
      <c r="D329" s="99"/>
      <c r="E329" s="131"/>
      <c r="F329" s="121"/>
      <c r="G329" s="99"/>
      <c r="H329" s="90"/>
    </row>
    <row r="330" spans="2:8" x14ac:dyDescent="0.25">
      <c r="C330" s="192"/>
      <c r="E330" s="192"/>
      <c r="F330" s="193"/>
    </row>
    <row r="331" spans="2:8" x14ac:dyDescent="0.25">
      <c r="C331" s="133"/>
      <c r="E331" s="192"/>
      <c r="F331" s="193"/>
    </row>
    <row r="332" spans="2:8" x14ac:dyDescent="0.25">
      <c r="C332" s="192"/>
      <c r="E332" s="192"/>
      <c r="F332" s="193"/>
    </row>
    <row r="333" spans="2:8" x14ac:dyDescent="0.25">
      <c r="B333" s="11"/>
      <c r="C333" s="192"/>
      <c r="E333" s="192"/>
      <c r="F333" s="193"/>
    </row>
    <row r="334" spans="2:8" x14ac:dyDescent="0.25">
      <c r="C334" s="192"/>
      <c r="D334" s="99"/>
      <c r="E334" s="131"/>
      <c r="F334" s="121"/>
      <c r="G334" s="99"/>
      <c r="H334" s="90"/>
    </row>
    <row r="335" spans="2:8" x14ac:dyDescent="0.25">
      <c r="C335" s="192"/>
      <c r="E335" s="192"/>
      <c r="F335" s="193"/>
    </row>
    <row r="336" spans="2:8" x14ac:dyDescent="0.25">
      <c r="C336" s="133"/>
      <c r="E336" s="192"/>
      <c r="F336" s="193"/>
    </row>
    <row r="337" spans="2:8" x14ac:dyDescent="0.25">
      <c r="C337" s="192"/>
      <c r="E337" s="192"/>
      <c r="F337" s="193"/>
    </row>
    <row r="338" spans="2:8" x14ac:dyDescent="0.25">
      <c r="B338" s="11"/>
      <c r="C338" s="192"/>
      <c r="E338" s="192"/>
      <c r="F338" s="193"/>
    </row>
    <row r="339" spans="2:8" x14ac:dyDescent="0.25">
      <c r="C339" s="192"/>
      <c r="D339" s="205"/>
      <c r="E339" s="206"/>
      <c r="F339" s="207"/>
      <c r="G339" s="99"/>
      <c r="H339" s="90"/>
    </row>
    <row r="340" spans="2:8" x14ac:dyDescent="0.25">
      <c r="C340" s="192"/>
      <c r="E340" s="192"/>
      <c r="F340" s="193"/>
    </row>
    <row r="341" spans="2:8" x14ac:dyDescent="0.25">
      <c r="C341" s="206"/>
      <c r="E341" s="192"/>
      <c r="F341" s="193"/>
    </row>
    <row r="342" spans="2:8" x14ac:dyDescent="0.25">
      <c r="C342" s="192"/>
      <c r="E342" s="192"/>
      <c r="F342" s="193"/>
    </row>
    <row r="343" spans="2:8" x14ac:dyDescent="0.25">
      <c r="B343" s="11"/>
      <c r="C343" s="192"/>
      <c r="E343" s="192"/>
      <c r="F343" s="193"/>
    </row>
    <row r="344" spans="2:8" x14ac:dyDescent="0.25">
      <c r="C344" s="192"/>
      <c r="D344" s="99"/>
      <c r="E344" s="131"/>
      <c r="F344" s="121"/>
      <c r="G344" s="99"/>
      <c r="H344" s="90"/>
    </row>
    <row r="345" spans="2:8" x14ac:dyDescent="0.25">
      <c r="C345" s="192"/>
      <c r="E345" s="192"/>
      <c r="F345" s="193"/>
    </row>
    <row r="346" spans="2:8" x14ac:dyDescent="0.25">
      <c r="C346" s="133"/>
      <c r="E346" s="192"/>
      <c r="F346" s="193"/>
    </row>
    <row r="347" spans="2:8" x14ac:dyDescent="0.25">
      <c r="C347" s="192"/>
      <c r="E347" s="192"/>
      <c r="F347" s="193"/>
    </row>
    <row r="348" spans="2:8" x14ac:dyDescent="0.25">
      <c r="B348" s="11"/>
      <c r="C348" s="192"/>
      <c r="E348" s="192"/>
      <c r="F348" s="193"/>
    </row>
    <row r="349" spans="2:8" x14ac:dyDescent="0.25">
      <c r="C349" s="192"/>
      <c r="D349" s="99"/>
      <c r="E349" s="131"/>
      <c r="F349" s="121"/>
      <c r="G349" s="99"/>
      <c r="H349" s="90"/>
    </row>
    <row r="350" spans="2:8" x14ac:dyDescent="0.25">
      <c r="B350" s="214"/>
      <c r="C350" s="192"/>
      <c r="D350" s="99"/>
      <c r="E350" s="131"/>
      <c r="F350" s="121"/>
      <c r="G350" s="99"/>
      <c r="H350" s="90"/>
    </row>
    <row r="351" spans="2:8" x14ac:dyDescent="0.25">
      <c r="C351" s="192"/>
      <c r="D351" s="99"/>
      <c r="E351" s="131"/>
      <c r="F351" s="121"/>
      <c r="G351" s="99"/>
      <c r="H351" s="90"/>
    </row>
    <row r="352" spans="2:8" x14ac:dyDescent="0.25">
      <c r="C352" s="192"/>
      <c r="D352" s="99"/>
      <c r="E352" s="131"/>
      <c r="F352" s="121"/>
      <c r="G352" s="99"/>
      <c r="H352" s="90"/>
    </row>
    <row r="353" spans="2:8" x14ac:dyDescent="0.25">
      <c r="B353" s="214"/>
      <c r="C353" s="192"/>
      <c r="D353" s="99"/>
      <c r="E353" s="131"/>
      <c r="F353" s="121"/>
      <c r="G353" s="99"/>
      <c r="H353" s="90"/>
    </row>
    <row r="354" spans="2:8" x14ac:dyDescent="0.25">
      <c r="C354" s="192"/>
      <c r="D354" s="205"/>
      <c r="E354" s="206"/>
      <c r="F354" s="207"/>
      <c r="G354" s="99"/>
      <c r="H354" s="90"/>
    </row>
    <row r="355" spans="2:8" x14ac:dyDescent="0.25">
      <c r="C355" s="192"/>
      <c r="D355" s="99"/>
      <c r="E355" s="131"/>
      <c r="F355" s="121"/>
      <c r="G355" s="55"/>
      <c r="H355" s="90"/>
    </row>
    <row r="356" spans="2:8" x14ac:dyDescent="0.25">
      <c r="C356" s="192"/>
      <c r="D356" s="99"/>
      <c r="E356" s="131"/>
      <c r="F356" s="121"/>
      <c r="G356" s="55"/>
      <c r="H356" s="90"/>
    </row>
    <row r="357" spans="2:8" x14ac:dyDescent="0.25">
      <c r="C357" s="192"/>
      <c r="D357" s="99"/>
      <c r="E357" s="131"/>
      <c r="F357" s="121"/>
      <c r="G357" s="55"/>
      <c r="H357" s="90"/>
    </row>
    <row r="358" spans="2:8" x14ac:dyDescent="0.25">
      <c r="C358" s="192"/>
      <c r="D358" s="205"/>
      <c r="E358" s="206"/>
      <c r="F358" s="207"/>
      <c r="G358" s="135"/>
      <c r="H358" s="90"/>
    </row>
    <row r="359" spans="2:8" x14ac:dyDescent="0.25">
      <c r="C359" s="192"/>
      <c r="D359" s="99"/>
      <c r="E359" s="131"/>
      <c r="F359" s="121"/>
      <c r="G359" s="55"/>
      <c r="H359" s="90"/>
    </row>
    <row r="360" spans="2:8" x14ac:dyDescent="0.25">
      <c r="C360" s="192"/>
      <c r="D360" s="99"/>
      <c r="E360" s="131"/>
      <c r="F360" s="121"/>
      <c r="G360" s="55"/>
      <c r="H360" s="90"/>
    </row>
    <row r="361" spans="2:8" x14ac:dyDescent="0.25">
      <c r="C361" s="192"/>
      <c r="D361" s="99"/>
      <c r="E361" s="131"/>
      <c r="F361" s="121"/>
      <c r="G361" s="55"/>
      <c r="H361" s="90"/>
    </row>
    <row r="362" spans="2:8" x14ac:dyDescent="0.25">
      <c r="C362" s="192"/>
      <c r="D362" s="99"/>
      <c r="E362" s="131"/>
      <c r="F362" s="121"/>
      <c r="G362" s="55"/>
      <c r="H362" s="90"/>
    </row>
    <row r="363" spans="2:8" x14ac:dyDescent="0.25">
      <c r="C363" s="192"/>
      <c r="D363" s="99"/>
      <c r="E363" s="131"/>
      <c r="F363" s="121"/>
      <c r="G363" s="55"/>
      <c r="H363" s="90"/>
    </row>
    <row r="364" spans="2:8" x14ac:dyDescent="0.25">
      <c r="C364" s="192"/>
      <c r="D364" s="99"/>
      <c r="E364" s="131"/>
      <c r="F364" s="121"/>
      <c r="G364" s="55"/>
      <c r="H364" s="90"/>
    </row>
    <row r="365" spans="2:8" x14ac:dyDescent="0.25">
      <c r="C365" s="192"/>
      <c r="D365" s="99"/>
      <c r="E365" s="131"/>
      <c r="F365" s="121"/>
      <c r="G365" s="55"/>
      <c r="H365" s="90"/>
    </row>
    <row r="366" spans="2:8" x14ac:dyDescent="0.25">
      <c r="C366" s="192"/>
      <c r="D366" s="99"/>
      <c r="E366" s="131"/>
      <c r="F366" s="121"/>
      <c r="G366" s="55"/>
      <c r="H366" s="90"/>
    </row>
    <row r="367" spans="2:8" x14ac:dyDescent="0.25">
      <c r="C367" s="192"/>
      <c r="D367" s="99"/>
      <c r="E367" s="131"/>
      <c r="F367" s="121"/>
      <c r="G367" s="55"/>
      <c r="H367" s="90"/>
    </row>
    <row r="368" spans="2:8" x14ac:dyDescent="0.25">
      <c r="C368" s="192"/>
      <c r="D368" s="99"/>
      <c r="E368" s="131"/>
      <c r="F368" s="121"/>
      <c r="G368" s="55"/>
      <c r="H368" s="90"/>
    </row>
    <row r="369" spans="3:8" x14ac:dyDescent="0.25">
      <c r="C369" s="192"/>
      <c r="D369" s="99"/>
      <c r="E369" s="131"/>
      <c r="F369" s="121"/>
      <c r="G369" s="55"/>
      <c r="H369" s="90"/>
    </row>
    <row r="370" spans="3:8" x14ac:dyDescent="0.25">
      <c r="C370" s="192"/>
      <c r="D370" s="99"/>
      <c r="E370" s="131"/>
      <c r="F370" s="121"/>
      <c r="G370" s="55"/>
      <c r="H370" s="90"/>
    </row>
    <row r="371" spans="3:8" x14ac:dyDescent="0.25">
      <c r="C371" s="192"/>
      <c r="D371" s="99"/>
      <c r="E371" s="131"/>
      <c r="F371" s="121"/>
      <c r="G371" s="55"/>
      <c r="H371" s="90"/>
    </row>
    <row r="372" spans="3:8" x14ac:dyDescent="0.25">
      <c r="C372" s="192"/>
      <c r="D372" s="99"/>
      <c r="E372" s="131"/>
      <c r="F372" s="121"/>
      <c r="G372" s="55"/>
      <c r="H372" s="90"/>
    </row>
  </sheetData>
  <mergeCells count="8">
    <mergeCell ref="H133:I133"/>
    <mergeCell ref="H151:I151"/>
    <mergeCell ref="A3:B3"/>
    <mergeCell ref="H20:I20"/>
    <mergeCell ref="H38:I38"/>
    <mergeCell ref="H66:I66"/>
    <mergeCell ref="H100:I100"/>
    <mergeCell ref="H116:I1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65459F44CF04E8A0A2FE616CC9445" ma:contentTypeVersion="16" ma:contentTypeDescription="Crée un document." ma:contentTypeScope="" ma:versionID="0c7c14f9267df08e35ad8b54f7b1e84a">
  <xsd:schema xmlns:xsd="http://www.w3.org/2001/XMLSchema" xmlns:xs="http://www.w3.org/2001/XMLSchema" xmlns:p="http://schemas.microsoft.com/office/2006/metadata/properties" xmlns:ns2="6db180ea-28c5-464f-8e1c-2ae60ee6416a" xmlns:ns3="1b0e1e0a-1792-47f5-8cac-9b5bf7c9bfe8" targetNamespace="http://schemas.microsoft.com/office/2006/metadata/properties" ma:root="true" ma:fieldsID="b5ec9ece3f19cd93bab1b726a033befb" ns2:_="" ns3:_="">
    <xsd:import namespace="6db180ea-28c5-464f-8e1c-2ae60ee6416a"/>
    <xsd:import namespace="1b0e1e0a-1792-47f5-8cac-9b5bf7c9bf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180ea-28c5-464f-8e1c-2ae60ee641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032b699c-60e8-404f-b313-7ab2d1c8d8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e1e0a-1792-47f5-8cac-9b5bf7c9bfe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b477f58-29f3-4525-b11d-af72fc7d9fb4}" ma:internalName="TaxCatchAll" ma:showField="CatchAllData" ma:web="1b0e1e0a-1792-47f5-8cac-9b5bf7c9bf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82761-DA5A-4C3F-8E35-67EB4496D30A}"/>
</file>

<file path=customXml/itemProps2.xml><?xml version="1.0" encoding="utf-8"?>
<ds:datastoreItem xmlns:ds="http://schemas.openxmlformats.org/officeDocument/2006/customXml" ds:itemID="{2500F49E-61CE-4C99-8CE9-91BB4C6EF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PALMARÈS DES RÉGIONS</vt:lpstr>
      <vt:lpstr>ABITIBI-TÉMISCAMINGUE</vt:lpstr>
      <vt:lpstr>BAS SAINT-LAURENT</vt:lpstr>
      <vt:lpstr>CAPITALE NATIONALE</vt:lpstr>
      <vt:lpstr>CENTRE-DU-QUÉBEC</vt:lpstr>
      <vt:lpstr>CHAUDIÈRE-APPALACHES</vt:lpstr>
      <vt:lpstr>ESTRIE</vt:lpstr>
      <vt:lpstr>GASPÉSIE-ÎLES-DE-LA-MADELEINE</vt:lpstr>
      <vt:lpstr>LANAUDIÈRE</vt:lpstr>
      <vt:lpstr>LAURENTIDES</vt:lpstr>
      <vt:lpstr>LAVAL</vt:lpstr>
      <vt:lpstr>MAURICIE</vt:lpstr>
      <vt:lpstr>MONTÉRÉGIE</vt:lpstr>
      <vt:lpstr>MONTRÉAL</vt:lpstr>
      <vt:lpstr>OUTAOUAIS</vt:lpstr>
      <vt:lpstr>SAGUENAY-LAC-SAINT-JEAN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</dc:creator>
  <cp:lastModifiedBy>Louise Dion</cp:lastModifiedBy>
  <dcterms:created xsi:type="dcterms:W3CDTF">2023-02-28T16:30:52Z</dcterms:created>
  <dcterms:modified xsi:type="dcterms:W3CDTF">2023-03-15T16:54:48Z</dcterms:modified>
</cp:coreProperties>
</file>